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EMPRESAS\DISTRI ALIADOS SOLUCIÓN INTEGRAL S.A.S\PRECIOS\"/>
    </mc:Choice>
  </mc:AlternateContent>
  <bookViews>
    <workbookView xWindow="0" yWindow="0" windowWidth="20490" windowHeight="7620"/>
  </bookViews>
  <sheets>
    <sheet name="DISTRIBUIDORES AGOSTO 2026" sheetId="6" r:id="rId1"/>
  </sheets>
  <definedNames>
    <definedName name="_xlnm._FilterDatabase" localSheetId="0" hidden="1">'DISTRIBUIDORES AGOSTO 2026'!$C$1:$I$79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7" i="6" l="1"/>
  <c r="C74" i="6" l="1"/>
  <c r="E67" i="6" l="1"/>
  <c r="H17" i="6"/>
  <c r="H10" i="6"/>
  <c r="G35" i="6"/>
  <c r="I63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34" i="6"/>
  <c r="I35" i="6"/>
  <c r="I36" i="6"/>
  <c r="I37" i="6"/>
  <c r="I38" i="6"/>
  <c r="I39" i="6"/>
  <c r="I28" i="6"/>
  <c r="I29" i="6"/>
  <c r="I30" i="6"/>
  <c r="I31" i="6"/>
  <c r="I32" i="6"/>
  <c r="I33" i="6"/>
  <c r="I20" i="6"/>
  <c r="I21" i="6"/>
  <c r="I22" i="6"/>
  <c r="I23" i="6"/>
  <c r="I24" i="6"/>
  <c r="I25" i="6"/>
  <c r="I26" i="6"/>
  <c r="I27" i="6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3" i="6"/>
  <c r="H3" i="6"/>
  <c r="G3" i="6"/>
  <c r="G17" i="6" l="1"/>
  <c r="G13" i="6"/>
  <c r="H70" i="6" l="1"/>
  <c r="G69" i="6"/>
  <c r="C95" i="6"/>
  <c r="E95" i="6" s="1"/>
  <c r="H42" i="6" l="1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I99" i="6"/>
  <c r="H98" i="6"/>
  <c r="G97" i="6"/>
  <c r="F96" i="6"/>
  <c r="I78" i="6"/>
  <c r="H77" i="6"/>
  <c r="G76" i="6"/>
  <c r="E74" i="6"/>
  <c r="I71" i="6"/>
  <c r="F68" i="6"/>
  <c r="C88" i="6"/>
  <c r="G90" i="6" s="1"/>
  <c r="C81" i="6"/>
  <c r="I85" i="6" s="1"/>
  <c r="I100" i="6"/>
  <c r="I93" i="6"/>
  <c r="I86" i="6"/>
  <c r="I79" i="6"/>
  <c r="I72" i="6"/>
  <c r="H41" i="6"/>
  <c r="G41" i="6"/>
  <c r="F41" i="6"/>
  <c r="E41" i="6"/>
  <c r="H40" i="6"/>
  <c r="G40" i="6"/>
  <c r="F40" i="6"/>
  <c r="E40" i="6"/>
  <c r="H39" i="6"/>
  <c r="G39" i="6"/>
  <c r="F39" i="6"/>
  <c r="E39" i="6"/>
  <c r="H38" i="6"/>
  <c r="G38" i="6"/>
  <c r="F38" i="6"/>
  <c r="E38" i="6"/>
  <c r="H37" i="6"/>
  <c r="G37" i="6"/>
  <c r="F37" i="6"/>
  <c r="E37" i="6"/>
  <c r="H36" i="6"/>
  <c r="G36" i="6"/>
  <c r="F36" i="6"/>
  <c r="E36" i="6"/>
  <c r="H35" i="6"/>
  <c r="F35" i="6"/>
  <c r="E35" i="6"/>
  <c r="H34" i="6"/>
  <c r="G34" i="6"/>
  <c r="F34" i="6"/>
  <c r="E34" i="6"/>
  <c r="H33" i="6"/>
  <c r="G33" i="6"/>
  <c r="F33" i="6"/>
  <c r="E33" i="6"/>
  <c r="H32" i="6"/>
  <c r="G32" i="6"/>
  <c r="F32" i="6"/>
  <c r="E32" i="6"/>
  <c r="H31" i="6"/>
  <c r="G31" i="6"/>
  <c r="F31" i="6"/>
  <c r="E31" i="6"/>
  <c r="H30" i="6"/>
  <c r="G30" i="6"/>
  <c r="F30" i="6"/>
  <c r="E30" i="6"/>
  <c r="H29" i="6"/>
  <c r="G29" i="6"/>
  <c r="F29" i="6"/>
  <c r="E29" i="6"/>
  <c r="H28" i="6"/>
  <c r="G28" i="6"/>
  <c r="F28" i="6"/>
  <c r="E28" i="6"/>
  <c r="H27" i="6"/>
  <c r="G27" i="6"/>
  <c r="F27" i="6"/>
  <c r="E27" i="6"/>
  <c r="H26" i="6"/>
  <c r="G26" i="6"/>
  <c r="F26" i="6"/>
  <c r="E26" i="6"/>
  <c r="H25" i="6"/>
  <c r="G25" i="6"/>
  <c r="F25" i="6"/>
  <c r="E25" i="6"/>
  <c r="H24" i="6"/>
  <c r="G24" i="6"/>
  <c r="F24" i="6"/>
  <c r="E24" i="6"/>
  <c r="H23" i="6"/>
  <c r="G23" i="6"/>
  <c r="F23" i="6"/>
  <c r="E23" i="6"/>
  <c r="H22" i="6"/>
  <c r="G22" i="6"/>
  <c r="F22" i="6"/>
  <c r="E22" i="6"/>
  <c r="H21" i="6"/>
  <c r="G21" i="6"/>
  <c r="F21" i="6"/>
  <c r="E21" i="6"/>
  <c r="H20" i="6"/>
  <c r="G20" i="6"/>
  <c r="F20" i="6"/>
  <c r="E20" i="6"/>
  <c r="H19" i="6"/>
  <c r="G19" i="6"/>
  <c r="F19" i="6"/>
  <c r="E19" i="6"/>
  <c r="H18" i="6"/>
  <c r="G18" i="6"/>
  <c r="F18" i="6"/>
  <c r="E18" i="6"/>
  <c r="F17" i="6"/>
  <c r="E17" i="6"/>
  <c r="H16" i="6"/>
  <c r="G16" i="6"/>
  <c r="F16" i="6"/>
  <c r="E16" i="6"/>
  <c r="H15" i="6"/>
  <c r="G15" i="6"/>
  <c r="F15" i="6"/>
  <c r="E15" i="6"/>
  <c r="H14" i="6"/>
  <c r="G14" i="6"/>
  <c r="F14" i="6"/>
  <c r="E14" i="6"/>
  <c r="H13" i="6"/>
  <c r="F13" i="6"/>
  <c r="E13" i="6"/>
  <c r="H12" i="6"/>
  <c r="G12" i="6"/>
  <c r="F12" i="6"/>
  <c r="E12" i="6"/>
  <c r="H11" i="6"/>
  <c r="G11" i="6"/>
  <c r="F11" i="6"/>
  <c r="E11" i="6"/>
  <c r="G10" i="6"/>
  <c r="F10" i="6"/>
  <c r="E10" i="6"/>
  <c r="H9" i="6"/>
  <c r="G9" i="6"/>
  <c r="F9" i="6"/>
  <c r="E9" i="6"/>
  <c r="H8" i="6"/>
  <c r="G8" i="6"/>
  <c r="F8" i="6"/>
  <c r="E8" i="6"/>
  <c r="H7" i="6"/>
  <c r="G7" i="6"/>
  <c r="F7" i="6"/>
  <c r="E7" i="6"/>
  <c r="H6" i="6"/>
  <c r="G6" i="6"/>
  <c r="F6" i="6"/>
  <c r="E6" i="6"/>
  <c r="H5" i="6"/>
  <c r="G5" i="6"/>
  <c r="F5" i="6"/>
  <c r="E5" i="6"/>
  <c r="H4" i="6"/>
  <c r="G4" i="6"/>
  <c r="F4" i="6"/>
  <c r="E4" i="6"/>
  <c r="F3" i="6"/>
  <c r="E3" i="6"/>
  <c r="F82" i="6" l="1"/>
  <c r="F75" i="6"/>
  <c r="G83" i="6"/>
  <c r="E88" i="6"/>
  <c r="I92" i="6"/>
  <c r="H91" i="6"/>
  <c r="H84" i="6"/>
  <c r="F89" i="6"/>
  <c r="E81" i="6"/>
</calcChain>
</file>

<file path=xl/sharedStrings.xml><?xml version="1.0" encoding="utf-8"?>
<sst xmlns="http://schemas.openxmlformats.org/spreadsheetml/2006/main" count="193" uniqueCount="76">
  <si>
    <t>PORCETAJE DE VENTA</t>
  </si>
  <si>
    <t>PRODUCTO</t>
  </si>
  <si>
    <t>DESCRIPCION</t>
  </si>
  <si>
    <t>CODIGO</t>
  </si>
  <si>
    <t>BLANQUEADOR</t>
  </si>
  <si>
    <t>1/2 Galon - 1.893 ML</t>
  </si>
  <si>
    <t>Galon - 3.785 ML</t>
  </si>
  <si>
    <t>Cuñete x 20.000 ML</t>
  </si>
  <si>
    <t>HIPOCLORITO</t>
  </si>
  <si>
    <t>DESENGRASANTE ANATOMICO PISTOLA</t>
  </si>
  <si>
    <t>500 ml</t>
  </si>
  <si>
    <t>1.000 ml</t>
  </si>
  <si>
    <t>LIMPIAPISOS  LAVANDA</t>
  </si>
  <si>
    <t>Galon - 3.785 ML ( EL SOL-PET)</t>
  </si>
  <si>
    <t>LIMPIA JUNTAS ANATOMICO PISTOLA</t>
  </si>
  <si>
    <t>MULTIUSOS TAPA DE SEGURIDAD</t>
  </si>
  <si>
    <t>JABON DE MANOS CHICLE</t>
  </si>
  <si>
    <t>DETERGENTE PURPLE</t>
  </si>
  <si>
    <t>3.000 ml</t>
  </si>
  <si>
    <t>Galon - 3.785 ML ( MUELA)</t>
  </si>
  <si>
    <t>LAVALOZA LIMON ALOE</t>
  </si>
  <si>
    <t>SHAMPOO MASCOTAS</t>
  </si>
  <si>
    <t>SHAMPOO VEHICULOS</t>
  </si>
  <si>
    <t>precio de venta</t>
  </si>
  <si>
    <t>PRECIO PÚBLICO</t>
  </si>
  <si>
    <t xml:space="preserve">KIT SUPER OFERTA  </t>
  </si>
  <si>
    <t>LIMPIAPISOS  TAPA DE SEGURIDAD</t>
  </si>
  <si>
    <t>JABON DE MANOS CAMPANA</t>
  </si>
  <si>
    <t>DETERGENTE CON TAPA</t>
  </si>
  <si>
    <t>LAVALOZA CREMERA</t>
  </si>
  <si>
    <t>KIT MEGA AHORRO</t>
  </si>
  <si>
    <t>KIT PRÁCTICO DIARIO X 4</t>
  </si>
  <si>
    <t>KIT ECONOMICO FAMILIAR</t>
  </si>
  <si>
    <t>KIT LIMPIEZA BÁSICA X 3</t>
  </si>
  <si>
    <t>VENTA</t>
  </si>
  <si>
    <t xml:space="preserve">DESENGRASANTE GEL </t>
  </si>
  <si>
    <t>SIETE DE 5-14</t>
  </si>
  <si>
    <t>SIETE DE 15-29</t>
  </si>
  <si>
    <t>SIETE DE 30-49</t>
  </si>
  <si>
    <t>SIETE DE 50-70</t>
  </si>
  <si>
    <t>SIETE DE 71 EN ADELANTE</t>
  </si>
  <si>
    <t>CINCODE 7-19</t>
  </si>
  <si>
    <t>CINCO DE 20-39</t>
  </si>
  <si>
    <t>CINCO DE 40-69</t>
  </si>
  <si>
    <t>CINCO DE 70-99</t>
  </si>
  <si>
    <t>CINCO DE 100 EN ADELANTE</t>
  </si>
  <si>
    <t>CUATRO DE 8-24</t>
  </si>
  <si>
    <t>CUATRO DE 25-49</t>
  </si>
  <si>
    <t>CUATRO DE 50-84</t>
  </si>
  <si>
    <t>CUATRO DE 85-119</t>
  </si>
  <si>
    <t>CUATRO DE 120 EN ADELANTE</t>
  </si>
  <si>
    <t>TRES DE 10-29</t>
  </si>
  <si>
    <t>TRES DE 30-59</t>
  </si>
  <si>
    <t>TRES DE 60-104</t>
  </si>
  <si>
    <t>TRES DE 105-149</t>
  </si>
  <si>
    <t>TRES DE 150 EN ADELANTE</t>
  </si>
  <si>
    <t>TRES DE 30-64</t>
  </si>
  <si>
    <t>TRES DE 65-106</t>
  </si>
  <si>
    <t>TRES DE 107-154</t>
  </si>
  <si>
    <t>TRES DE 155 EN ADELANTE</t>
  </si>
  <si>
    <t>DISTRIBUIDOR BRONCE</t>
  </si>
  <si>
    <t>DISTRIBUIDOR PLATA</t>
  </si>
  <si>
    <t>DISTRIBUIDOR ORO</t>
  </si>
  <si>
    <t>DISTRIBUIDOR DIAMANTE</t>
  </si>
  <si>
    <t>$ 150.000 - $ 399.999</t>
  </si>
  <si>
    <t>$ 50.000 - $ 149.999</t>
  </si>
  <si>
    <t>$ 400.000 - $ 999.999</t>
  </si>
  <si>
    <t>$ 1.000 000 - $ 1.999.999</t>
  </si>
  <si>
    <t>MAS DE $ 2.000.000</t>
  </si>
  <si>
    <t>CLIENTE $ 0 - $ 49.999</t>
  </si>
  <si>
    <t>DISTRIBUIDOR PLATINO</t>
  </si>
  <si>
    <t>SIETE DE 2-4</t>
  </si>
  <si>
    <t>CINCO DE 2-6</t>
  </si>
  <si>
    <t>CUATRO DE 3-7</t>
  </si>
  <si>
    <t>TRES DE 4-9</t>
  </si>
  <si>
    <t>COMPRA POR CLIENTE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</si>
</sst>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  <numFmt numFmtId="165" formatCode="_-* #,##0_-;\-* #,##0_-;_-* &quot;-&quot;??_-;_-@_-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Fill="1"/>
    <xf numFmtId="0" fontId="0" fillId="2" borderId="0" xfId="0" applyFill="1"/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164" fontId="0" fillId="4" borderId="3" xfId="2" applyNumberFormat="1" applyFont="1" applyFill="1" applyBorder="1" applyAlignment="1">
      <alignment horizontal="center"/>
    </xf>
    <xf numFmtId="164" fontId="0" fillId="2" borderId="3" xfId="2" applyNumberFormat="1" applyFont="1" applyFill="1" applyBorder="1" applyAlignment="1">
      <alignment horizontal="center"/>
    </xf>
    <xf numFmtId="0" fontId="0" fillId="0" borderId="3" xfId="0" applyFill="1" applyBorder="1"/>
    <xf numFmtId="0" fontId="0" fillId="2" borderId="3" xfId="0" applyFill="1" applyBorder="1" applyAlignment="1">
      <alignment vertical="center" wrapText="1"/>
    </xf>
    <xf numFmtId="164" fontId="0" fillId="2" borderId="3" xfId="2" applyNumberFormat="1" applyFont="1" applyFill="1" applyBorder="1"/>
    <xf numFmtId="0" fontId="0" fillId="2" borderId="3" xfId="0" applyFill="1" applyBorder="1" applyAlignment="1">
      <alignment vertical="center"/>
    </xf>
    <xf numFmtId="164" fontId="0" fillId="2" borderId="0" xfId="2" applyNumberFormat="1" applyFont="1" applyFill="1"/>
    <xf numFmtId="0" fontId="0" fillId="2" borderId="4" xfId="0" applyFill="1" applyBorder="1" applyAlignment="1">
      <alignment horizontal="center"/>
    </xf>
    <xf numFmtId="9" fontId="2" fillId="2" borderId="3" xfId="3" applyFont="1" applyFill="1" applyBorder="1" applyAlignment="1">
      <alignment horizontal="center"/>
    </xf>
    <xf numFmtId="164" fontId="0" fillId="0" borderId="0" xfId="2" applyNumberFormat="1" applyFont="1" applyFill="1"/>
    <xf numFmtId="9" fontId="2" fillId="2" borderId="3" xfId="3" applyNumberFormat="1" applyFont="1" applyFill="1" applyBorder="1" applyAlignment="1">
      <alignment horizontal="center"/>
    </xf>
    <xf numFmtId="164" fontId="0" fillId="2" borderId="0" xfId="2" applyNumberFormat="1" applyFont="1" applyFill="1" applyBorder="1" applyAlignment="1">
      <alignment horizontal="center"/>
    </xf>
    <xf numFmtId="164" fontId="5" fillId="2" borderId="0" xfId="2" applyNumberFormat="1" applyFont="1" applyFill="1"/>
    <xf numFmtId="164" fontId="0" fillId="2" borderId="0" xfId="2" applyNumberFormat="1" applyFont="1" applyFill="1" applyAlignment="1">
      <alignment horizontal="center"/>
    </xf>
    <xf numFmtId="164" fontId="0" fillId="0" borderId="3" xfId="2" applyNumberFormat="1" applyFont="1" applyFill="1" applyBorder="1"/>
    <xf numFmtId="0" fontId="0" fillId="2" borderId="5" xfId="0" applyFill="1" applyBorder="1"/>
    <xf numFmtId="0" fontId="0" fillId="0" borderId="0" xfId="0" applyFill="1" applyBorder="1" applyAlignment="1">
      <alignment vertical="center" wrapText="1"/>
    </xf>
    <xf numFmtId="0" fontId="0" fillId="2" borderId="0" xfId="0" applyFill="1" applyBorder="1"/>
    <xf numFmtId="164" fontId="3" fillId="2" borderId="3" xfId="2" applyNumberFormat="1" applyFont="1" applyFill="1" applyBorder="1" applyAlignment="1">
      <alignment horizontal="center"/>
    </xf>
    <xf numFmtId="165" fontId="0" fillId="2" borderId="3" xfId="1" applyNumberFormat="1" applyFont="1" applyFill="1" applyBorder="1" applyAlignment="1">
      <alignment horizontal="center"/>
    </xf>
    <xf numFmtId="165" fontId="3" fillId="2" borderId="3" xfId="1" applyNumberFormat="1" applyFont="1" applyFill="1" applyBorder="1" applyAlignment="1">
      <alignment horizontal="center"/>
    </xf>
    <xf numFmtId="165" fontId="0" fillId="2" borderId="0" xfId="1" applyNumberFormat="1" applyFont="1" applyFill="1" applyAlignment="1">
      <alignment horizontal="center"/>
    </xf>
    <xf numFmtId="164" fontId="3" fillId="0" borderId="0" xfId="2" applyNumberFormat="1" applyFont="1" applyFill="1" applyAlignment="1">
      <alignment horizontal="center"/>
    </xf>
    <xf numFmtId="165" fontId="0" fillId="0" borderId="0" xfId="1" applyNumberFormat="1" applyFont="1" applyFill="1" applyAlignment="1">
      <alignment horizontal="center"/>
    </xf>
    <xf numFmtId="164" fontId="0" fillId="4" borderId="0" xfId="2" applyNumberFormat="1" applyFont="1" applyFill="1"/>
    <xf numFmtId="0" fontId="0" fillId="0" borderId="3" xfId="0" applyFill="1" applyBorder="1" applyAlignment="1">
      <alignment horizontal="center"/>
    </xf>
    <xf numFmtId="0" fontId="0" fillId="0" borderId="3" xfId="0" applyFill="1" applyBorder="1" applyAlignment="1">
      <alignment horizontal="left"/>
    </xf>
    <xf numFmtId="0" fontId="0" fillId="0" borderId="3" xfId="0" applyFill="1" applyBorder="1" applyAlignment="1"/>
    <xf numFmtId="164" fontId="0" fillId="5" borderId="3" xfId="2" applyNumberFormat="1" applyFont="1" applyFill="1" applyBorder="1" applyAlignment="1">
      <alignment horizontal="left"/>
    </xf>
    <xf numFmtId="164" fontId="0" fillId="5" borderId="3" xfId="2" applyNumberFormat="1" applyFont="1" applyFill="1" applyBorder="1" applyAlignment="1">
      <alignment horizontal="center"/>
    </xf>
    <xf numFmtId="164" fontId="0" fillId="0" borderId="3" xfId="2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164" fontId="0" fillId="2" borderId="5" xfId="2" applyNumberFormat="1" applyFont="1" applyFill="1" applyBorder="1" applyAlignment="1">
      <alignment horizontal="center"/>
    </xf>
    <xf numFmtId="9" fontId="2" fillId="2" borderId="6" xfId="3" applyNumberFormat="1" applyFont="1" applyFill="1" applyBorder="1" applyAlignment="1">
      <alignment horizontal="center"/>
    </xf>
    <xf numFmtId="164" fontId="0" fillId="3" borderId="8" xfId="2" applyNumberFormat="1" applyFont="1" applyFill="1" applyBorder="1" applyAlignment="1">
      <alignment horizontal="center"/>
    </xf>
    <xf numFmtId="0" fontId="7" fillId="2" borderId="3" xfId="0" applyFont="1" applyFill="1" applyBorder="1"/>
    <xf numFmtId="0" fontId="0" fillId="6" borderId="4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3" xfId="0" applyFill="1" applyBorder="1" applyAlignment="1">
      <alignment vertical="center" wrapText="1"/>
    </xf>
    <xf numFmtId="0" fontId="0" fillId="0" borderId="3" xfId="0" applyFill="1" applyBorder="1" applyAlignment="1">
      <alignment vertical="center"/>
    </xf>
    <xf numFmtId="0" fontId="1" fillId="0" borderId="3" xfId="0" applyFont="1" applyFill="1" applyBorder="1" applyAlignment="1">
      <alignment vertical="center" wrapText="1"/>
    </xf>
    <xf numFmtId="0" fontId="4" fillId="2" borderId="3" xfId="0" applyFont="1" applyFill="1" applyBorder="1"/>
    <xf numFmtId="0" fontId="4" fillId="0" borderId="3" xfId="0" applyFont="1" applyFill="1" applyBorder="1"/>
    <xf numFmtId="164" fontId="4" fillId="0" borderId="3" xfId="2" applyNumberFormat="1" applyFont="1" applyFill="1" applyBorder="1" applyAlignment="1">
      <alignment horizontal="center"/>
    </xf>
    <xf numFmtId="0" fontId="0" fillId="0" borderId="3" xfId="0" applyFill="1" applyBorder="1" applyAlignment="1">
      <alignment horizontal="left" vertical="center" wrapText="1"/>
    </xf>
    <xf numFmtId="0" fontId="4" fillId="5" borderId="3" xfId="0" applyFont="1" applyFill="1" applyBorder="1"/>
    <xf numFmtId="0" fontId="0" fillId="7" borderId="3" xfId="0" applyFill="1" applyBorder="1" applyAlignment="1">
      <alignment vertical="center" wrapText="1"/>
    </xf>
    <xf numFmtId="0" fontId="3" fillId="7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0" fillId="6" borderId="5" xfId="0" applyFill="1" applyBorder="1" applyAlignment="1">
      <alignment horizontal="center"/>
    </xf>
    <xf numFmtId="0" fontId="0" fillId="6" borderId="7" xfId="0" applyFill="1" applyBorder="1" applyAlignment="1">
      <alignment horizontal="center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showGridLines="0" tabSelected="1" workbookViewId="0">
      <selection activeCell="N14" sqref="N14"/>
    </sheetView>
  </sheetViews>
  <sheetFormatPr baseColWidth="10" defaultColWidth="11" defaultRowHeight="15"/>
  <cols>
    <col min="1" max="1" width="37" style="2" customWidth="1"/>
    <col min="2" max="2" width="35.5703125" style="2" customWidth="1"/>
    <col min="3" max="3" width="17" style="2" bestFit="1" customWidth="1"/>
    <col min="4" max="4" width="27.28515625" style="31" bestFit="1" customWidth="1"/>
    <col min="5" max="6" width="30.28515625" style="13" customWidth="1"/>
    <col min="7" max="7" width="27" style="13" bestFit="1" customWidth="1"/>
    <col min="8" max="8" width="25.85546875" style="13" bestFit="1" customWidth="1"/>
    <col min="9" max="9" width="24.28515625" style="13" customWidth="1"/>
    <col min="10" max="16384" width="11" style="2"/>
  </cols>
  <sheetData>
    <row r="1" spans="1:9">
      <c r="A1" s="38" t="s">
        <v>0</v>
      </c>
      <c r="B1" s="39"/>
      <c r="C1" s="39"/>
      <c r="D1" s="46" t="s">
        <v>34</v>
      </c>
      <c r="E1" s="46" t="s">
        <v>60</v>
      </c>
      <c r="F1" s="46" t="s">
        <v>61</v>
      </c>
      <c r="G1" s="46" t="s">
        <v>62</v>
      </c>
      <c r="H1" s="46" t="s">
        <v>70</v>
      </c>
      <c r="I1" s="46" t="s">
        <v>63</v>
      </c>
    </row>
    <row r="2" spans="1:9">
      <c r="A2" s="3" t="s">
        <v>1</v>
      </c>
      <c r="B2" s="3" t="s">
        <v>2</v>
      </c>
      <c r="C2" s="4" t="s">
        <v>3</v>
      </c>
      <c r="D2" s="15">
        <v>0</v>
      </c>
      <c r="E2" s="15">
        <v>0.05</v>
      </c>
      <c r="F2" s="15">
        <v>0.1</v>
      </c>
      <c r="G2" s="15">
        <v>0.15</v>
      </c>
      <c r="H2" s="43">
        <v>0.2</v>
      </c>
      <c r="I2" s="43">
        <v>0.23</v>
      </c>
    </row>
    <row r="3" spans="1:9">
      <c r="A3" s="48" t="s">
        <v>4</v>
      </c>
      <c r="B3" s="51" t="s">
        <v>5</v>
      </c>
      <c r="C3" s="32">
        <v>10001</v>
      </c>
      <c r="D3" s="7">
        <v>5500</v>
      </c>
      <c r="E3" s="8">
        <f>(D3)-(D3*$E$2)</f>
        <v>5225</v>
      </c>
      <c r="F3" s="8">
        <f>(D3)-(D3*$F$2)</f>
        <v>4950</v>
      </c>
      <c r="G3" s="42">
        <f>(D3)-(D3*$G$2)</f>
        <v>4675</v>
      </c>
      <c r="H3" s="8">
        <f>(D3)-(D3*$H$2)</f>
        <v>4400</v>
      </c>
      <c r="I3" s="8">
        <f>(D3)-(D3*$I$2)</f>
        <v>4235</v>
      </c>
    </row>
    <row r="4" spans="1:9">
      <c r="A4" s="48" t="s">
        <v>4</v>
      </c>
      <c r="B4" s="51" t="s">
        <v>6</v>
      </c>
      <c r="C4" s="6">
        <v>10002</v>
      </c>
      <c r="D4" s="8">
        <v>10400</v>
      </c>
      <c r="E4" s="8">
        <f>(D4)-(D4*$E$2)</f>
        <v>9880</v>
      </c>
      <c r="F4" s="8">
        <f t="shared" ref="F4:F63" si="0">(D4)-(D4*$F$2)</f>
        <v>9360</v>
      </c>
      <c r="G4" s="42">
        <f t="shared" ref="G4:G63" si="1">(D4)-(D4*$G$2)</f>
        <v>8840</v>
      </c>
      <c r="H4" s="8">
        <f t="shared" ref="H4:H63" si="2">(D4)-(D4*$H$2)</f>
        <v>8320</v>
      </c>
      <c r="I4" s="8">
        <f t="shared" ref="I4:I62" si="3">(D4)-(D4*$I$2)</f>
        <v>8008</v>
      </c>
    </row>
    <row r="5" spans="1:9">
      <c r="A5" s="48" t="s">
        <v>4</v>
      </c>
      <c r="B5" s="51" t="s">
        <v>7</v>
      </c>
      <c r="C5" s="6">
        <v>10003</v>
      </c>
      <c r="D5" s="8">
        <v>45200</v>
      </c>
      <c r="E5" s="8">
        <f t="shared" ref="E5:E63" si="4">(D5)-(D5*$E$2)</f>
        <v>42940</v>
      </c>
      <c r="F5" s="8">
        <f t="shared" si="0"/>
        <v>40680</v>
      </c>
      <c r="G5" s="42">
        <f t="shared" si="1"/>
        <v>38420</v>
      </c>
      <c r="H5" s="8">
        <f t="shared" si="2"/>
        <v>36160</v>
      </c>
      <c r="I5" s="8">
        <f t="shared" si="3"/>
        <v>34804</v>
      </c>
    </row>
    <row r="6" spans="1:9">
      <c r="A6" s="49" t="s">
        <v>8</v>
      </c>
      <c r="B6" s="51" t="s">
        <v>5</v>
      </c>
      <c r="C6" s="6">
        <v>10004</v>
      </c>
      <c r="D6" s="8">
        <v>9300</v>
      </c>
      <c r="E6" s="8">
        <f t="shared" si="4"/>
        <v>8835</v>
      </c>
      <c r="F6" s="8">
        <f t="shared" si="0"/>
        <v>8370</v>
      </c>
      <c r="G6" s="42">
        <f t="shared" si="1"/>
        <v>7905</v>
      </c>
      <c r="H6" s="8">
        <f t="shared" si="2"/>
        <v>7440</v>
      </c>
      <c r="I6" s="8">
        <f t="shared" si="3"/>
        <v>7161</v>
      </c>
    </row>
    <row r="7" spans="1:9">
      <c r="A7" s="49" t="s">
        <v>8</v>
      </c>
      <c r="B7" s="51" t="s">
        <v>6</v>
      </c>
      <c r="C7" s="6">
        <v>10005</v>
      </c>
      <c r="D7" s="8">
        <v>16000</v>
      </c>
      <c r="E7" s="8">
        <f t="shared" si="4"/>
        <v>15200</v>
      </c>
      <c r="F7" s="8">
        <f t="shared" si="0"/>
        <v>14400</v>
      </c>
      <c r="G7" s="42">
        <f>(D7)-(D7*$G$2)</f>
        <v>13600</v>
      </c>
      <c r="H7" s="8">
        <f t="shared" si="2"/>
        <v>12800</v>
      </c>
      <c r="I7" s="8">
        <f t="shared" si="3"/>
        <v>12320</v>
      </c>
    </row>
    <row r="8" spans="1:9">
      <c r="A8" s="49" t="s">
        <v>8</v>
      </c>
      <c r="B8" s="51" t="s">
        <v>7</v>
      </c>
      <c r="C8" s="6">
        <v>10006</v>
      </c>
      <c r="D8" s="8">
        <v>80700</v>
      </c>
      <c r="E8" s="8">
        <f t="shared" si="4"/>
        <v>76665</v>
      </c>
      <c r="F8" s="8">
        <f t="shared" si="0"/>
        <v>72630</v>
      </c>
      <c r="G8" s="42">
        <f t="shared" si="1"/>
        <v>68595</v>
      </c>
      <c r="H8" s="8">
        <f t="shared" si="2"/>
        <v>64560</v>
      </c>
      <c r="I8" s="8">
        <f t="shared" si="3"/>
        <v>62139</v>
      </c>
    </row>
    <row r="9" spans="1:9">
      <c r="A9" s="48" t="s">
        <v>9</v>
      </c>
      <c r="B9" s="51" t="s">
        <v>10</v>
      </c>
      <c r="C9" s="41">
        <v>10007</v>
      </c>
      <c r="D9" s="7">
        <v>4500</v>
      </c>
      <c r="E9" s="8">
        <f t="shared" si="4"/>
        <v>4275</v>
      </c>
      <c r="F9" s="8">
        <f t="shared" si="0"/>
        <v>4050</v>
      </c>
      <c r="G9" s="42">
        <f t="shared" si="1"/>
        <v>3825</v>
      </c>
      <c r="H9" s="8">
        <f t="shared" si="2"/>
        <v>3600</v>
      </c>
      <c r="I9" s="8">
        <f t="shared" si="3"/>
        <v>3465</v>
      </c>
    </row>
    <row r="10" spans="1:9" ht="15" customHeight="1">
      <c r="A10" s="48" t="s">
        <v>9</v>
      </c>
      <c r="B10" s="51" t="s">
        <v>11</v>
      </c>
      <c r="C10" s="6">
        <v>10009</v>
      </c>
      <c r="D10" s="37">
        <v>7700</v>
      </c>
      <c r="E10" s="8">
        <f t="shared" si="4"/>
        <v>7315</v>
      </c>
      <c r="F10" s="8">
        <f t="shared" si="0"/>
        <v>6930</v>
      </c>
      <c r="G10" s="42">
        <f t="shared" si="1"/>
        <v>6545</v>
      </c>
      <c r="H10" s="8">
        <f>(D10)-(D10*$H$2)</f>
        <v>6160</v>
      </c>
      <c r="I10" s="8">
        <f t="shared" si="3"/>
        <v>5929</v>
      </c>
    </row>
    <row r="11" spans="1:9">
      <c r="A11" s="48" t="s">
        <v>9</v>
      </c>
      <c r="B11" s="51" t="s">
        <v>6</v>
      </c>
      <c r="C11" s="6">
        <v>10011</v>
      </c>
      <c r="D11" s="8">
        <v>22400</v>
      </c>
      <c r="E11" s="8">
        <f t="shared" si="4"/>
        <v>21280</v>
      </c>
      <c r="F11" s="8">
        <f t="shared" si="0"/>
        <v>20160</v>
      </c>
      <c r="G11" s="42">
        <f t="shared" si="1"/>
        <v>19040</v>
      </c>
      <c r="H11" s="8">
        <f t="shared" si="2"/>
        <v>17920</v>
      </c>
      <c r="I11" s="8">
        <f t="shared" si="3"/>
        <v>17248</v>
      </c>
    </row>
    <row r="12" spans="1:9">
      <c r="A12" s="48" t="s">
        <v>9</v>
      </c>
      <c r="B12" s="51" t="s">
        <v>7</v>
      </c>
      <c r="C12" s="6">
        <v>10013</v>
      </c>
      <c r="D12" s="8">
        <v>99600</v>
      </c>
      <c r="E12" s="8">
        <f t="shared" si="4"/>
        <v>94620</v>
      </c>
      <c r="F12" s="8">
        <f t="shared" si="0"/>
        <v>89640</v>
      </c>
      <c r="G12" s="42">
        <f t="shared" si="1"/>
        <v>84660</v>
      </c>
      <c r="H12" s="8">
        <f t="shared" si="2"/>
        <v>79680</v>
      </c>
      <c r="I12" s="8">
        <f t="shared" si="3"/>
        <v>76692</v>
      </c>
    </row>
    <row r="13" spans="1:9">
      <c r="A13" s="57" t="s">
        <v>12</v>
      </c>
      <c r="B13" s="55" t="s">
        <v>11</v>
      </c>
      <c r="C13" s="41">
        <v>10015</v>
      </c>
      <c r="D13" s="7">
        <v>5200</v>
      </c>
      <c r="E13" s="8">
        <f t="shared" si="4"/>
        <v>4940</v>
      </c>
      <c r="F13" s="8">
        <f t="shared" si="0"/>
        <v>4680</v>
      </c>
      <c r="G13" s="42">
        <f>(D13)-(D13*$G$2)</f>
        <v>4420</v>
      </c>
      <c r="H13" s="8">
        <f t="shared" si="2"/>
        <v>4160</v>
      </c>
      <c r="I13" s="8">
        <f t="shared" si="3"/>
        <v>4004</v>
      </c>
    </row>
    <row r="14" spans="1:9">
      <c r="A14" s="50" t="s">
        <v>12</v>
      </c>
      <c r="B14" s="51" t="s">
        <v>13</v>
      </c>
      <c r="C14" s="6">
        <v>10020</v>
      </c>
      <c r="D14" s="8">
        <v>16800</v>
      </c>
      <c r="E14" s="8">
        <f t="shared" si="4"/>
        <v>15960</v>
      </c>
      <c r="F14" s="8">
        <f t="shared" si="0"/>
        <v>15120</v>
      </c>
      <c r="G14" s="42">
        <f t="shared" si="1"/>
        <v>14280</v>
      </c>
      <c r="H14" s="8">
        <f t="shared" si="2"/>
        <v>13440</v>
      </c>
      <c r="I14" s="8">
        <f t="shared" si="3"/>
        <v>12936</v>
      </c>
    </row>
    <row r="15" spans="1:9">
      <c r="A15" s="48" t="s">
        <v>12</v>
      </c>
      <c r="B15" s="51" t="s">
        <v>7</v>
      </c>
      <c r="C15" s="6">
        <v>10025</v>
      </c>
      <c r="D15" s="8">
        <v>80700</v>
      </c>
      <c r="E15" s="8">
        <f t="shared" si="4"/>
        <v>76665</v>
      </c>
      <c r="F15" s="8">
        <f t="shared" si="0"/>
        <v>72630</v>
      </c>
      <c r="G15" s="42">
        <f t="shared" si="1"/>
        <v>68595</v>
      </c>
      <c r="H15" s="8">
        <f t="shared" si="2"/>
        <v>64560</v>
      </c>
      <c r="I15" s="8">
        <f t="shared" si="3"/>
        <v>62139</v>
      </c>
    </row>
    <row r="16" spans="1:9">
      <c r="A16" s="48" t="s">
        <v>14</v>
      </c>
      <c r="B16" s="51" t="s">
        <v>10</v>
      </c>
      <c r="C16" s="32">
        <v>10030</v>
      </c>
      <c r="D16" s="7">
        <v>4500</v>
      </c>
      <c r="E16" s="8">
        <f t="shared" si="4"/>
        <v>4275</v>
      </c>
      <c r="F16" s="8">
        <f t="shared" si="0"/>
        <v>4050</v>
      </c>
      <c r="G16" s="42">
        <f t="shared" si="1"/>
        <v>3825</v>
      </c>
      <c r="H16" s="8">
        <f t="shared" si="2"/>
        <v>3600</v>
      </c>
      <c r="I16" s="8">
        <f t="shared" si="3"/>
        <v>3465</v>
      </c>
    </row>
    <row r="17" spans="1:9">
      <c r="A17" s="48" t="s">
        <v>14</v>
      </c>
      <c r="B17" s="51" t="s">
        <v>11</v>
      </c>
      <c r="C17" s="6">
        <v>10031</v>
      </c>
      <c r="D17" s="8">
        <v>7700</v>
      </c>
      <c r="E17" s="8">
        <f t="shared" si="4"/>
        <v>7315</v>
      </c>
      <c r="F17" s="8">
        <f t="shared" si="0"/>
        <v>6930</v>
      </c>
      <c r="G17" s="42">
        <f>(D17)-(D17*$G$2)</f>
        <v>6545</v>
      </c>
      <c r="H17" s="8">
        <f>(D17)-(D17*$H$2)</f>
        <v>6160</v>
      </c>
      <c r="I17" s="8">
        <f t="shared" si="3"/>
        <v>5929</v>
      </c>
    </row>
    <row r="18" spans="1:9">
      <c r="A18" s="48" t="s">
        <v>14</v>
      </c>
      <c r="B18" s="52" t="s">
        <v>6</v>
      </c>
      <c r="C18" s="6">
        <v>10032</v>
      </c>
      <c r="D18" s="8">
        <v>22600</v>
      </c>
      <c r="E18" s="8">
        <f t="shared" si="4"/>
        <v>21470</v>
      </c>
      <c r="F18" s="8">
        <f t="shared" si="0"/>
        <v>20340</v>
      </c>
      <c r="G18" s="42">
        <f t="shared" si="1"/>
        <v>19210</v>
      </c>
      <c r="H18" s="8">
        <f t="shared" si="2"/>
        <v>18080</v>
      </c>
      <c r="I18" s="8">
        <f t="shared" si="3"/>
        <v>17402</v>
      </c>
    </row>
    <row r="19" spans="1:9">
      <c r="A19" s="48" t="s">
        <v>14</v>
      </c>
      <c r="B19" s="51" t="s">
        <v>7</v>
      </c>
      <c r="C19" s="6">
        <v>10033</v>
      </c>
      <c r="D19" s="8">
        <v>99400</v>
      </c>
      <c r="E19" s="8">
        <f t="shared" si="4"/>
        <v>94430</v>
      </c>
      <c r="F19" s="8">
        <f t="shared" si="0"/>
        <v>89460</v>
      </c>
      <c r="G19" s="42">
        <f t="shared" si="1"/>
        <v>84490</v>
      </c>
      <c r="H19" s="8">
        <f t="shared" si="2"/>
        <v>79520</v>
      </c>
      <c r="I19" s="8">
        <f t="shared" si="3"/>
        <v>76538</v>
      </c>
    </row>
    <row r="20" spans="1:9">
      <c r="A20" s="48" t="s">
        <v>15</v>
      </c>
      <c r="B20" s="51" t="s">
        <v>11</v>
      </c>
      <c r="C20" s="6">
        <v>10034</v>
      </c>
      <c r="D20" s="8">
        <v>7200</v>
      </c>
      <c r="E20" s="8">
        <f t="shared" si="4"/>
        <v>6840</v>
      </c>
      <c r="F20" s="8">
        <f t="shared" si="0"/>
        <v>6480</v>
      </c>
      <c r="G20" s="42">
        <f t="shared" si="1"/>
        <v>6120</v>
      </c>
      <c r="H20" s="8">
        <f t="shared" si="2"/>
        <v>5760</v>
      </c>
      <c r="I20" s="8">
        <f t="shared" si="3"/>
        <v>5544</v>
      </c>
    </row>
    <row r="21" spans="1:9">
      <c r="A21" s="48" t="s">
        <v>15</v>
      </c>
      <c r="B21" s="51" t="s">
        <v>6</v>
      </c>
      <c r="C21" s="6">
        <v>10035</v>
      </c>
      <c r="D21" s="8">
        <v>22600</v>
      </c>
      <c r="E21" s="8">
        <f t="shared" si="4"/>
        <v>21470</v>
      </c>
      <c r="F21" s="8">
        <f t="shared" si="0"/>
        <v>20340</v>
      </c>
      <c r="G21" s="42">
        <f t="shared" si="1"/>
        <v>19210</v>
      </c>
      <c r="H21" s="8">
        <f t="shared" si="2"/>
        <v>18080</v>
      </c>
      <c r="I21" s="8">
        <f t="shared" si="3"/>
        <v>17402</v>
      </c>
    </row>
    <row r="22" spans="1:9">
      <c r="A22" s="48" t="s">
        <v>15</v>
      </c>
      <c r="B22" s="51" t="s">
        <v>7</v>
      </c>
      <c r="C22" s="6">
        <v>10036</v>
      </c>
      <c r="D22" s="8">
        <v>99600</v>
      </c>
      <c r="E22" s="8">
        <f t="shared" si="4"/>
        <v>94620</v>
      </c>
      <c r="F22" s="8">
        <f t="shared" si="0"/>
        <v>89640</v>
      </c>
      <c r="G22" s="42">
        <f t="shared" si="1"/>
        <v>84660</v>
      </c>
      <c r="H22" s="8">
        <f t="shared" si="2"/>
        <v>79680</v>
      </c>
      <c r="I22" s="8">
        <f t="shared" si="3"/>
        <v>76692</v>
      </c>
    </row>
    <row r="23" spans="1:9">
      <c r="A23" s="56" t="s">
        <v>16</v>
      </c>
      <c r="B23" s="55" t="s">
        <v>10</v>
      </c>
      <c r="C23" s="41">
        <v>10037</v>
      </c>
      <c r="D23" s="7">
        <v>4500</v>
      </c>
      <c r="E23" s="8">
        <f t="shared" si="4"/>
        <v>4275</v>
      </c>
      <c r="F23" s="8">
        <f>(D23)-(D23*$F$2)</f>
        <v>4050</v>
      </c>
      <c r="G23" s="42">
        <f t="shared" si="1"/>
        <v>3825</v>
      </c>
      <c r="H23" s="8">
        <f t="shared" si="2"/>
        <v>3600</v>
      </c>
      <c r="I23" s="8">
        <f t="shared" si="3"/>
        <v>3465</v>
      </c>
    </row>
    <row r="24" spans="1:9">
      <c r="A24" s="48" t="s">
        <v>16</v>
      </c>
      <c r="B24" s="51" t="s">
        <v>13</v>
      </c>
      <c r="C24" s="6">
        <v>10042</v>
      </c>
      <c r="D24" s="8">
        <v>24400</v>
      </c>
      <c r="E24" s="8">
        <f t="shared" si="4"/>
        <v>23180</v>
      </c>
      <c r="F24" s="8">
        <f t="shared" si="0"/>
        <v>21960</v>
      </c>
      <c r="G24" s="42">
        <f t="shared" si="1"/>
        <v>20740</v>
      </c>
      <c r="H24" s="8">
        <f t="shared" si="2"/>
        <v>19520</v>
      </c>
      <c r="I24" s="8">
        <f t="shared" si="3"/>
        <v>18788</v>
      </c>
    </row>
    <row r="25" spans="1:9">
      <c r="A25" s="48" t="s">
        <v>16</v>
      </c>
      <c r="B25" s="51" t="s">
        <v>7</v>
      </c>
      <c r="C25" s="6">
        <v>10047</v>
      </c>
      <c r="D25" s="8">
        <v>112500</v>
      </c>
      <c r="E25" s="8">
        <f t="shared" si="4"/>
        <v>106875</v>
      </c>
      <c r="F25" s="8">
        <f t="shared" si="0"/>
        <v>101250</v>
      </c>
      <c r="G25" s="42">
        <f t="shared" si="1"/>
        <v>95625</v>
      </c>
      <c r="H25" s="8">
        <f t="shared" si="2"/>
        <v>90000</v>
      </c>
      <c r="I25" s="8">
        <f t="shared" si="3"/>
        <v>86625</v>
      </c>
    </row>
    <row r="26" spans="1:9">
      <c r="A26" s="57" t="s">
        <v>17</v>
      </c>
      <c r="B26" s="55" t="s">
        <v>11</v>
      </c>
      <c r="C26" s="41">
        <v>10052</v>
      </c>
      <c r="D26" s="7">
        <v>7800</v>
      </c>
      <c r="E26" s="8">
        <f>(D26)-(D26*$E$2)</f>
        <v>7410</v>
      </c>
      <c r="F26" s="8">
        <f t="shared" si="0"/>
        <v>7020</v>
      </c>
      <c r="G26" s="42">
        <f t="shared" si="1"/>
        <v>6630</v>
      </c>
      <c r="H26" s="8">
        <f t="shared" si="2"/>
        <v>6240</v>
      </c>
      <c r="I26" s="8">
        <f t="shared" si="3"/>
        <v>6006</v>
      </c>
    </row>
    <row r="27" spans="1:9">
      <c r="A27" s="48" t="s">
        <v>17</v>
      </c>
      <c r="B27" s="51" t="s">
        <v>18</v>
      </c>
      <c r="C27" s="6">
        <v>10054</v>
      </c>
      <c r="D27" s="8">
        <v>18200</v>
      </c>
      <c r="E27" s="8">
        <f t="shared" si="4"/>
        <v>17290</v>
      </c>
      <c r="F27" s="8">
        <f t="shared" si="0"/>
        <v>16380</v>
      </c>
      <c r="G27" s="42">
        <f t="shared" si="1"/>
        <v>15470</v>
      </c>
      <c r="H27" s="8">
        <f t="shared" si="2"/>
        <v>14560</v>
      </c>
      <c r="I27" s="8">
        <f t="shared" si="3"/>
        <v>14014</v>
      </c>
    </row>
    <row r="28" spans="1:9">
      <c r="A28" s="48" t="s">
        <v>17</v>
      </c>
      <c r="B28" s="51" t="s">
        <v>19</v>
      </c>
      <c r="C28" s="6">
        <v>10056</v>
      </c>
      <c r="D28" s="8">
        <v>25600</v>
      </c>
      <c r="E28" s="8">
        <f t="shared" si="4"/>
        <v>24320</v>
      </c>
      <c r="F28" s="8">
        <f>(D28)-(D28*$F$2)</f>
        <v>23040</v>
      </c>
      <c r="G28" s="42">
        <f>(D28)-(D28*$G$2)</f>
        <v>21760</v>
      </c>
      <c r="H28" s="8">
        <f t="shared" si="2"/>
        <v>20480</v>
      </c>
      <c r="I28" s="8">
        <f t="shared" si="3"/>
        <v>19712</v>
      </c>
    </row>
    <row r="29" spans="1:9">
      <c r="A29" s="48" t="s">
        <v>17</v>
      </c>
      <c r="B29" s="51" t="s">
        <v>7</v>
      </c>
      <c r="C29" s="6">
        <v>10058</v>
      </c>
      <c r="D29" s="8">
        <v>112000</v>
      </c>
      <c r="E29" s="8">
        <f t="shared" si="4"/>
        <v>106400</v>
      </c>
      <c r="F29" s="8">
        <f t="shared" si="0"/>
        <v>100800</v>
      </c>
      <c r="G29" s="42">
        <f t="shared" si="1"/>
        <v>95200</v>
      </c>
      <c r="H29" s="8">
        <f t="shared" si="2"/>
        <v>89600</v>
      </c>
      <c r="I29" s="8">
        <f t="shared" si="3"/>
        <v>86240</v>
      </c>
    </row>
    <row r="30" spans="1:9">
      <c r="A30" s="58" t="s">
        <v>20</v>
      </c>
      <c r="B30" s="55" t="s">
        <v>10</v>
      </c>
      <c r="C30" s="41">
        <v>10060</v>
      </c>
      <c r="D30" s="7">
        <v>4400</v>
      </c>
      <c r="E30" s="8">
        <f t="shared" si="4"/>
        <v>4180</v>
      </c>
      <c r="F30" s="8">
        <f t="shared" si="0"/>
        <v>3960</v>
      </c>
      <c r="G30" s="42">
        <f t="shared" si="1"/>
        <v>3740</v>
      </c>
      <c r="H30" s="8">
        <f t="shared" si="2"/>
        <v>3520</v>
      </c>
      <c r="I30" s="8">
        <f t="shared" si="3"/>
        <v>3388</v>
      </c>
    </row>
    <row r="31" spans="1:9">
      <c r="A31" s="48" t="s">
        <v>20</v>
      </c>
      <c r="B31" s="51" t="s">
        <v>11</v>
      </c>
      <c r="C31" s="6">
        <v>10061</v>
      </c>
      <c r="D31" s="8">
        <v>7700</v>
      </c>
      <c r="E31" s="8">
        <f t="shared" si="4"/>
        <v>7315</v>
      </c>
      <c r="F31" s="8">
        <f t="shared" si="0"/>
        <v>6930</v>
      </c>
      <c r="G31" s="42">
        <f t="shared" si="1"/>
        <v>6545</v>
      </c>
      <c r="H31" s="8">
        <f t="shared" si="2"/>
        <v>6160</v>
      </c>
      <c r="I31" s="8">
        <f t="shared" si="3"/>
        <v>5929</v>
      </c>
    </row>
    <row r="32" spans="1:9">
      <c r="A32" s="48" t="s">
        <v>20</v>
      </c>
      <c r="B32" s="51" t="s">
        <v>13</v>
      </c>
      <c r="C32" s="6">
        <v>10062</v>
      </c>
      <c r="D32" s="8">
        <v>24400</v>
      </c>
      <c r="E32" s="8">
        <f t="shared" si="4"/>
        <v>23180</v>
      </c>
      <c r="F32" s="8">
        <f t="shared" si="0"/>
        <v>21960</v>
      </c>
      <c r="G32" s="42">
        <f t="shared" si="1"/>
        <v>20740</v>
      </c>
      <c r="H32" s="8">
        <f t="shared" si="2"/>
        <v>19520</v>
      </c>
      <c r="I32" s="8">
        <f t="shared" si="3"/>
        <v>18788</v>
      </c>
    </row>
    <row r="33" spans="1:9">
      <c r="A33" s="48" t="s">
        <v>20</v>
      </c>
      <c r="B33" s="51" t="s">
        <v>7</v>
      </c>
      <c r="C33" s="6">
        <v>10063</v>
      </c>
      <c r="D33" s="8">
        <v>107600</v>
      </c>
      <c r="E33" s="8">
        <f t="shared" si="4"/>
        <v>102220</v>
      </c>
      <c r="F33" s="8">
        <f t="shared" si="0"/>
        <v>96840</v>
      </c>
      <c r="G33" s="42">
        <f t="shared" si="1"/>
        <v>91460</v>
      </c>
      <c r="H33" s="8">
        <f t="shared" si="2"/>
        <v>86080</v>
      </c>
      <c r="I33" s="8">
        <f t="shared" si="3"/>
        <v>82852</v>
      </c>
    </row>
    <row r="34" spans="1:9">
      <c r="A34" s="48" t="s">
        <v>21</v>
      </c>
      <c r="B34" s="51" t="s">
        <v>10</v>
      </c>
      <c r="C34" s="6">
        <v>10064</v>
      </c>
      <c r="D34" s="53">
        <v>16300</v>
      </c>
      <c r="E34" s="8">
        <f t="shared" si="4"/>
        <v>15485</v>
      </c>
      <c r="F34" s="8">
        <f t="shared" si="0"/>
        <v>14670</v>
      </c>
      <c r="G34" s="42">
        <f t="shared" si="1"/>
        <v>13855</v>
      </c>
      <c r="H34" s="8">
        <f t="shared" si="2"/>
        <v>13040</v>
      </c>
      <c r="I34" s="8">
        <f t="shared" si="3"/>
        <v>12551</v>
      </c>
    </row>
    <row r="35" spans="1:9">
      <c r="A35" s="48" t="s">
        <v>21</v>
      </c>
      <c r="B35" s="51" t="s">
        <v>11</v>
      </c>
      <c r="C35" s="6">
        <v>10065</v>
      </c>
      <c r="D35" s="53">
        <v>25200</v>
      </c>
      <c r="E35" s="8">
        <f t="shared" si="4"/>
        <v>23940</v>
      </c>
      <c r="F35" s="8">
        <f t="shared" si="0"/>
        <v>22680</v>
      </c>
      <c r="G35" s="42">
        <f>(D35)-(D35*$G$2)</f>
        <v>21420</v>
      </c>
      <c r="H35" s="8">
        <f t="shared" si="2"/>
        <v>20160</v>
      </c>
      <c r="I35" s="8">
        <f t="shared" si="3"/>
        <v>19404</v>
      </c>
    </row>
    <row r="36" spans="1:9">
      <c r="A36" s="48" t="s">
        <v>21</v>
      </c>
      <c r="B36" s="51" t="s">
        <v>13</v>
      </c>
      <c r="C36" s="6">
        <v>10066</v>
      </c>
      <c r="D36" s="53">
        <v>58600</v>
      </c>
      <c r="E36" s="8">
        <f t="shared" si="4"/>
        <v>55670</v>
      </c>
      <c r="F36" s="8">
        <f t="shared" si="0"/>
        <v>52740</v>
      </c>
      <c r="G36" s="42">
        <f t="shared" si="1"/>
        <v>49810</v>
      </c>
      <c r="H36" s="8">
        <f t="shared" si="2"/>
        <v>46880</v>
      </c>
      <c r="I36" s="8">
        <f t="shared" si="3"/>
        <v>45122</v>
      </c>
    </row>
    <row r="37" spans="1:9">
      <c r="A37" s="10" t="s">
        <v>21</v>
      </c>
      <c r="B37" s="51" t="s">
        <v>7</v>
      </c>
      <c r="C37" s="6">
        <v>10067</v>
      </c>
      <c r="D37" s="53">
        <v>243800</v>
      </c>
      <c r="E37" s="8">
        <f t="shared" si="4"/>
        <v>231610</v>
      </c>
      <c r="F37" s="8">
        <f t="shared" si="0"/>
        <v>219420</v>
      </c>
      <c r="G37" s="42">
        <f t="shared" si="1"/>
        <v>207230</v>
      </c>
      <c r="H37" s="8">
        <f t="shared" si="2"/>
        <v>195040</v>
      </c>
      <c r="I37" s="8">
        <f t="shared" si="3"/>
        <v>187726</v>
      </c>
    </row>
    <row r="38" spans="1:9">
      <c r="A38" s="10" t="s">
        <v>22</v>
      </c>
      <c r="B38" s="51" t="s">
        <v>10</v>
      </c>
      <c r="C38" s="6">
        <v>10068</v>
      </c>
      <c r="D38" s="53">
        <v>16300</v>
      </c>
      <c r="E38" s="8">
        <f t="shared" si="4"/>
        <v>15485</v>
      </c>
      <c r="F38" s="8">
        <f t="shared" si="0"/>
        <v>14670</v>
      </c>
      <c r="G38" s="42">
        <f t="shared" si="1"/>
        <v>13855</v>
      </c>
      <c r="H38" s="8">
        <f t="shared" si="2"/>
        <v>13040</v>
      </c>
      <c r="I38" s="8">
        <f t="shared" si="3"/>
        <v>12551</v>
      </c>
    </row>
    <row r="39" spans="1:9">
      <c r="A39" s="10" t="s">
        <v>22</v>
      </c>
      <c r="B39" s="51" t="s">
        <v>11</v>
      </c>
      <c r="C39" s="6">
        <v>10069</v>
      </c>
      <c r="D39" s="53">
        <v>25200</v>
      </c>
      <c r="E39" s="8">
        <f t="shared" si="4"/>
        <v>23940</v>
      </c>
      <c r="F39" s="8">
        <f t="shared" si="0"/>
        <v>22680</v>
      </c>
      <c r="G39" s="42">
        <f t="shared" si="1"/>
        <v>21420</v>
      </c>
      <c r="H39" s="8">
        <f t="shared" si="2"/>
        <v>20160</v>
      </c>
      <c r="I39" s="8">
        <f t="shared" si="3"/>
        <v>19404</v>
      </c>
    </row>
    <row r="40" spans="1:9">
      <c r="A40" s="10" t="s">
        <v>22</v>
      </c>
      <c r="B40" s="51" t="s">
        <v>13</v>
      </c>
      <c r="C40" s="6">
        <v>10070</v>
      </c>
      <c r="D40" s="53">
        <v>58600</v>
      </c>
      <c r="E40" s="8">
        <f t="shared" si="4"/>
        <v>55670</v>
      </c>
      <c r="F40" s="8">
        <f t="shared" si="0"/>
        <v>52740</v>
      </c>
      <c r="G40" s="42">
        <f t="shared" si="1"/>
        <v>49810</v>
      </c>
      <c r="H40" s="8">
        <f t="shared" si="2"/>
        <v>46880</v>
      </c>
      <c r="I40" s="8">
        <f t="shared" si="3"/>
        <v>45122</v>
      </c>
    </row>
    <row r="41" spans="1:9">
      <c r="A41" s="10" t="s">
        <v>22</v>
      </c>
      <c r="B41" s="5" t="s">
        <v>7</v>
      </c>
      <c r="C41" s="6">
        <v>10071</v>
      </c>
      <c r="D41" s="53">
        <v>243800</v>
      </c>
      <c r="E41" s="8">
        <f t="shared" si="4"/>
        <v>231610</v>
      </c>
      <c r="F41" s="8">
        <f t="shared" si="0"/>
        <v>219420</v>
      </c>
      <c r="G41" s="42">
        <f t="shared" si="1"/>
        <v>207230</v>
      </c>
      <c r="H41" s="8">
        <f t="shared" si="2"/>
        <v>195040</v>
      </c>
      <c r="I41" s="8">
        <f t="shared" si="3"/>
        <v>187726</v>
      </c>
    </row>
    <row r="42" spans="1:9" ht="15" hidden="1" customHeight="1">
      <c r="C42" s="6">
        <v>1000040</v>
      </c>
      <c r="D42" s="18"/>
      <c r="E42" s="8">
        <f t="shared" si="4"/>
        <v>0</v>
      </c>
      <c r="F42" s="8">
        <f t="shared" si="0"/>
        <v>0</v>
      </c>
      <c r="G42" s="42">
        <f t="shared" si="1"/>
        <v>0</v>
      </c>
      <c r="H42" s="8">
        <f t="shared" si="2"/>
        <v>0</v>
      </c>
      <c r="I42" s="8">
        <f t="shared" si="3"/>
        <v>0</v>
      </c>
    </row>
    <row r="43" spans="1:9" ht="15" hidden="1" customHeight="1">
      <c r="C43" s="6">
        <v>1000041</v>
      </c>
      <c r="D43" s="18"/>
      <c r="E43" s="8">
        <f t="shared" si="4"/>
        <v>0</v>
      </c>
      <c r="F43" s="8">
        <f t="shared" si="0"/>
        <v>0</v>
      </c>
      <c r="G43" s="42">
        <f t="shared" si="1"/>
        <v>0</v>
      </c>
      <c r="H43" s="8">
        <f t="shared" si="2"/>
        <v>0</v>
      </c>
      <c r="I43" s="8">
        <f t="shared" si="3"/>
        <v>0</v>
      </c>
    </row>
    <row r="44" spans="1:9" ht="15" hidden="1" customHeight="1">
      <c r="C44" s="6">
        <v>1000042</v>
      </c>
      <c r="D44" s="18"/>
      <c r="E44" s="8">
        <f t="shared" si="4"/>
        <v>0</v>
      </c>
      <c r="F44" s="8">
        <f t="shared" si="0"/>
        <v>0</v>
      </c>
      <c r="G44" s="42">
        <f t="shared" si="1"/>
        <v>0</v>
      </c>
      <c r="H44" s="8">
        <f t="shared" si="2"/>
        <v>0</v>
      </c>
      <c r="I44" s="8">
        <f t="shared" si="3"/>
        <v>0</v>
      </c>
    </row>
    <row r="45" spans="1:9" ht="21" hidden="1" customHeight="1">
      <c r="C45" s="6">
        <v>1000043</v>
      </c>
      <c r="D45" s="19">
        <v>1779395.2</v>
      </c>
      <c r="E45" s="8">
        <f t="shared" si="4"/>
        <v>1690425.44</v>
      </c>
      <c r="F45" s="8">
        <f t="shared" si="0"/>
        <v>1601455.68</v>
      </c>
      <c r="G45" s="42">
        <f t="shared" si="1"/>
        <v>1512485.92</v>
      </c>
      <c r="H45" s="8">
        <f t="shared" si="2"/>
        <v>1423516.16</v>
      </c>
      <c r="I45" s="8">
        <f t="shared" si="3"/>
        <v>1370134.304</v>
      </c>
    </row>
    <row r="46" spans="1:9" ht="15" hidden="1" customHeight="1">
      <c r="C46" s="6">
        <v>1000044</v>
      </c>
      <c r="D46" s="13"/>
      <c r="E46" s="8">
        <f t="shared" si="4"/>
        <v>0</v>
      </c>
      <c r="F46" s="8">
        <f t="shared" si="0"/>
        <v>0</v>
      </c>
      <c r="G46" s="42">
        <f t="shared" si="1"/>
        <v>0</v>
      </c>
      <c r="H46" s="8">
        <f t="shared" si="2"/>
        <v>0</v>
      </c>
      <c r="I46" s="8">
        <f t="shared" si="3"/>
        <v>0</v>
      </c>
    </row>
    <row r="47" spans="1:9" ht="15" hidden="1" customHeight="1">
      <c r="C47" s="6">
        <v>1000045</v>
      </c>
      <c r="D47" s="13"/>
      <c r="E47" s="8">
        <f t="shared" si="4"/>
        <v>0</v>
      </c>
      <c r="F47" s="8">
        <f t="shared" si="0"/>
        <v>0</v>
      </c>
      <c r="G47" s="42">
        <f t="shared" si="1"/>
        <v>0</v>
      </c>
      <c r="H47" s="8">
        <f t="shared" si="2"/>
        <v>0</v>
      </c>
      <c r="I47" s="8">
        <f t="shared" si="3"/>
        <v>0</v>
      </c>
    </row>
    <row r="48" spans="1:9" ht="15" hidden="1" customHeight="1">
      <c r="C48" s="6">
        <v>1000046</v>
      </c>
      <c r="D48" s="13"/>
      <c r="E48" s="8">
        <f t="shared" si="4"/>
        <v>0</v>
      </c>
      <c r="F48" s="8">
        <f t="shared" si="0"/>
        <v>0</v>
      </c>
      <c r="G48" s="42">
        <f t="shared" si="1"/>
        <v>0</v>
      </c>
      <c r="H48" s="8">
        <f t="shared" si="2"/>
        <v>0</v>
      </c>
      <c r="I48" s="8">
        <f t="shared" si="3"/>
        <v>0</v>
      </c>
    </row>
    <row r="49" spans="1:9" ht="15" hidden="1" customHeight="1">
      <c r="C49" s="6">
        <v>1000047</v>
      </c>
      <c r="D49" s="13"/>
      <c r="E49" s="8">
        <f t="shared" si="4"/>
        <v>0</v>
      </c>
      <c r="F49" s="8">
        <f t="shared" si="0"/>
        <v>0</v>
      </c>
      <c r="G49" s="42">
        <f t="shared" si="1"/>
        <v>0</v>
      </c>
      <c r="H49" s="8">
        <f t="shared" si="2"/>
        <v>0</v>
      </c>
      <c r="I49" s="8">
        <f t="shared" si="3"/>
        <v>0</v>
      </c>
    </row>
    <row r="50" spans="1:9" ht="15" hidden="1" customHeight="1">
      <c r="C50" s="6">
        <v>1000048</v>
      </c>
      <c r="D50" s="13"/>
      <c r="E50" s="8">
        <f t="shared" si="4"/>
        <v>0</v>
      </c>
      <c r="F50" s="8">
        <f t="shared" si="0"/>
        <v>0</v>
      </c>
      <c r="G50" s="42">
        <f t="shared" si="1"/>
        <v>0</v>
      </c>
      <c r="H50" s="8">
        <f t="shared" si="2"/>
        <v>0</v>
      </c>
      <c r="I50" s="8">
        <f t="shared" si="3"/>
        <v>0</v>
      </c>
    </row>
    <row r="51" spans="1:9" ht="15" hidden="1" customHeight="1">
      <c r="C51" s="6">
        <v>1000049</v>
      </c>
      <c r="D51" s="13"/>
      <c r="E51" s="8">
        <f t="shared" si="4"/>
        <v>0</v>
      </c>
      <c r="F51" s="8">
        <f t="shared" si="0"/>
        <v>0</v>
      </c>
      <c r="G51" s="42">
        <f t="shared" si="1"/>
        <v>0</v>
      </c>
      <c r="H51" s="8">
        <f t="shared" si="2"/>
        <v>0</v>
      </c>
      <c r="I51" s="8">
        <f t="shared" si="3"/>
        <v>0</v>
      </c>
    </row>
    <row r="52" spans="1:9" ht="15" hidden="1" customHeight="1">
      <c r="C52" s="6">
        <v>1000050</v>
      </c>
      <c r="D52" s="13"/>
      <c r="E52" s="8">
        <f t="shared" si="4"/>
        <v>0</v>
      </c>
      <c r="F52" s="8">
        <f t="shared" si="0"/>
        <v>0</v>
      </c>
      <c r="G52" s="42">
        <f t="shared" si="1"/>
        <v>0</v>
      </c>
      <c r="H52" s="8">
        <f t="shared" si="2"/>
        <v>0</v>
      </c>
      <c r="I52" s="8">
        <f t="shared" si="3"/>
        <v>0</v>
      </c>
    </row>
    <row r="53" spans="1:9" ht="15" hidden="1" customHeight="1">
      <c r="A53" s="38" t="s">
        <v>0</v>
      </c>
      <c r="B53" s="39"/>
      <c r="C53" s="6"/>
      <c r="D53" s="14" t="s">
        <v>23</v>
      </c>
      <c r="E53" s="8" t="e">
        <f t="shared" si="4"/>
        <v>#VALUE!</v>
      </c>
      <c r="F53" s="8" t="e">
        <f t="shared" si="0"/>
        <v>#VALUE!</v>
      </c>
      <c r="G53" s="42" t="e">
        <f t="shared" si="1"/>
        <v>#VALUE!</v>
      </c>
      <c r="H53" s="8" t="e">
        <f t="shared" si="2"/>
        <v>#VALUE!</v>
      </c>
      <c r="I53" s="8" t="e">
        <f t="shared" si="3"/>
        <v>#VALUE!</v>
      </c>
    </row>
    <row r="54" spans="1:9" ht="15" hidden="1" customHeight="1">
      <c r="A54" s="3" t="s">
        <v>1</v>
      </c>
      <c r="B54" s="3" t="s">
        <v>2</v>
      </c>
      <c r="C54" s="6">
        <v>1000052</v>
      </c>
      <c r="D54" s="15"/>
      <c r="E54" s="8">
        <f t="shared" si="4"/>
        <v>0</v>
      </c>
      <c r="F54" s="8">
        <f t="shared" si="0"/>
        <v>0</v>
      </c>
      <c r="G54" s="42">
        <f t="shared" si="1"/>
        <v>0</v>
      </c>
      <c r="H54" s="8">
        <f t="shared" si="2"/>
        <v>0</v>
      </c>
      <c r="I54" s="8">
        <f t="shared" si="3"/>
        <v>0</v>
      </c>
    </row>
    <row r="55" spans="1:9" ht="15" hidden="1" customHeight="1">
      <c r="A55" s="10" t="s">
        <v>4</v>
      </c>
      <c r="B55" s="5" t="s">
        <v>5</v>
      </c>
      <c r="C55" s="6">
        <v>1000053</v>
      </c>
      <c r="D55" s="8" t="e">
        <v>#REF!</v>
      </c>
      <c r="E55" s="8" t="e">
        <f t="shared" si="4"/>
        <v>#REF!</v>
      </c>
      <c r="F55" s="8" t="e">
        <f t="shared" si="0"/>
        <v>#REF!</v>
      </c>
      <c r="G55" s="42" t="e">
        <f t="shared" si="1"/>
        <v>#REF!</v>
      </c>
      <c r="H55" s="8" t="e">
        <f t="shared" si="2"/>
        <v>#REF!</v>
      </c>
      <c r="I55" s="8" t="e">
        <f t="shared" si="3"/>
        <v>#REF!</v>
      </c>
    </row>
    <row r="56" spans="1:9" ht="15" hidden="1" customHeight="1">
      <c r="A56" s="10" t="s">
        <v>4</v>
      </c>
      <c r="B56" s="5" t="s">
        <v>6</v>
      </c>
      <c r="C56" s="6">
        <v>1000054</v>
      </c>
      <c r="D56" s="8" t="e">
        <v>#REF!</v>
      </c>
      <c r="E56" s="8" t="e">
        <f t="shared" si="4"/>
        <v>#REF!</v>
      </c>
      <c r="F56" s="8" t="e">
        <f t="shared" si="0"/>
        <v>#REF!</v>
      </c>
      <c r="G56" s="42" t="e">
        <f t="shared" si="1"/>
        <v>#REF!</v>
      </c>
      <c r="H56" s="8" t="e">
        <f t="shared" si="2"/>
        <v>#REF!</v>
      </c>
      <c r="I56" s="8" t="e">
        <f t="shared" si="3"/>
        <v>#REF!</v>
      </c>
    </row>
    <row r="57" spans="1:9" ht="15" hidden="1" customHeight="1">
      <c r="A57" s="10" t="s">
        <v>4</v>
      </c>
      <c r="B57" s="5" t="s">
        <v>7</v>
      </c>
      <c r="C57" s="6">
        <v>1000055</v>
      </c>
      <c r="D57" s="8" t="e">
        <v>#REF!</v>
      </c>
      <c r="E57" s="8" t="e">
        <f t="shared" si="4"/>
        <v>#REF!</v>
      </c>
      <c r="F57" s="8" t="e">
        <f t="shared" si="0"/>
        <v>#REF!</v>
      </c>
      <c r="G57" s="42" t="e">
        <f t="shared" si="1"/>
        <v>#REF!</v>
      </c>
      <c r="H57" s="8" t="e">
        <f t="shared" si="2"/>
        <v>#REF!</v>
      </c>
      <c r="I57" s="8" t="e">
        <f t="shared" si="3"/>
        <v>#REF!</v>
      </c>
    </row>
    <row r="58" spans="1:9" ht="15" hidden="1" customHeight="1">
      <c r="A58" s="12" t="s">
        <v>8</v>
      </c>
      <c r="B58" s="5" t="s">
        <v>5</v>
      </c>
      <c r="C58" s="6">
        <v>1000056</v>
      </c>
      <c r="D58" s="8" t="e">
        <v>#REF!</v>
      </c>
      <c r="E58" s="8" t="e">
        <f t="shared" si="4"/>
        <v>#REF!</v>
      </c>
      <c r="F58" s="8" t="e">
        <f t="shared" si="0"/>
        <v>#REF!</v>
      </c>
      <c r="G58" s="42" t="e">
        <f t="shared" si="1"/>
        <v>#REF!</v>
      </c>
      <c r="H58" s="8" t="e">
        <f t="shared" si="2"/>
        <v>#REF!</v>
      </c>
      <c r="I58" s="8" t="e">
        <f t="shared" si="3"/>
        <v>#REF!</v>
      </c>
    </row>
    <row r="59" spans="1:9" ht="15" hidden="1" customHeight="1">
      <c r="A59" s="12" t="s">
        <v>8</v>
      </c>
      <c r="B59" s="5" t="s">
        <v>6</v>
      </c>
      <c r="C59" s="6">
        <v>1000057</v>
      </c>
      <c r="D59" s="8" t="e">
        <v>#REF!</v>
      </c>
      <c r="E59" s="8" t="e">
        <f t="shared" si="4"/>
        <v>#REF!</v>
      </c>
      <c r="F59" s="8" t="e">
        <f t="shared" si="0"/>
        <v>#REF!</v>
      </c>
      <c r="G59" s="42" t="e">
        <f t="shared" si="1"/>
        <v>#REF!</v>
      </c>
      <c r="H59" s="8" t="e">
        <f t="shared" si="2"/>
        <v>#REF!</v>
      </c>
      <c r="I59" s="8" t="e">
        <f t="shared" si="3"/>
        <v>#REF!</v>
      </c>
    </row>
    <row r="60" spans="1:9" ht="15" hidden="1" customHeight="1">
      <c r="A60" s="12" t="s">
        <v>8</v>
      </c>
      <c r="B60" s="5" t="s">
        <v>7</v>
      </c>
      <c r="C60" s="6">
        <v>1000058</v>
      </c>
      <c r="D60" s="8" t="e">
        <v>#REF!</v>
      </c>
      <c r="E60" s="8" t="e">
        <f t="shared" si="4"/>
        <v>#REF!</v>
      </c>
      <c r="F60" s="8" t="e">
        <f t="shared" si="0"/>
        <v>#REF!</v>
      </c>
      <c r="G60" s="42" t="e">
        <f t="shared" si="1"/>
        <v>#REF!</v>
      </c>
      <c r="H60" s="8" t="e">
        <f t="shared" si="2"/>
        <v>#REF!</v>
      </c>
      <c r="I60" s="8" t="e">
        <f t="shared" si="3"/>
        <v>#REF!</v>
      </c>
    </row>
    <row r="61" spans="1:9" ht="15" hidden="1" customHeight="1">
      <c r="C61" s="6">
        <v>1000059</v>
      </c>
      <c r="D61" s="13"/>
      <c r="E61" s="8">
        <f t="shared" si="4"/>
        <v>0</v>
      </c>
      <c r="F61" s="8">
        <f t="shared" si="0"/>
        <v>0</v>
      </c>
      <c r="G61" s="42">
        <f t="shared" si="1"/>
        <v>0</v>
      </c>
      <c r="H61" s="8">
        <f t="shared" si="2"/>
        <v>0</v>
      </c>
      <c r="I61" s="8">
        <f t="shared" si="3"/>
        <v>0</v>
      </c>
    </row>
    <row r="62" spans="1:9" ht="15" hidden="1" customHeight="1">
      <c r="C62" s="40">
        <v>1000060</v>
      </c>
      <c r="D62" s="13"/>
      <c r="E62" s="8">
        <f t="shared" si="4"/>
        <v>0</v>
      </c>
      <c r="F62" s="8">
        <f t="shared" si="0"/>
        <v>0</v>
      </c>
      <c r="G62" s="42">
        <f t="shared" si="1"/>
        <v>0</v>
      </c>
      <c r="H62" s="8">
        <f t="shared" si="2"/>
        <v>0</v>
      </c>
      <c r="I62" s="8">
        <f t="shared" si="3"/>
        <v>0</v>
      </c>
    </row>
    <row r="63" spans="1:9" ht="15" customHeight="1">
      <c r="A63" s="5" t="s">
        <v>35</v>
      </c>
      <c r="B63" s="5" t="s">
        <v>7</v>
      </c>
      <c r="C63" s="6">
        <v>10102</v>
      </c>
      <c r="D63" s="11">
        <v>107600</v>
      </c>
      <c r="E63" s="8">
        <f t="shared" si="4"/>
        <v>102220</v>
      </c>
      <c r="F63" s="8">
        <f t="shared" si="0"/>
        <v>96840</v>
      </c>
      <c r="G63" s="42">
        <f t="shared" si="1"/>
        <v>91460</v>
      </c>
      <c r="H63" s="8">
        <f t="shared" si="2"/>
        <v>86080</v>
      </c>
      <c r="I63" s="8">
        <f>(D63)-(D63*$I$2)</f>
        <v>82852</v>
      </c>
    </row>
    <row r="64" spans="1:9">
      <c r="B64" s="59" t="s">
        <v>75</v>
      </c>
      <c r="C64" s="60"/>
      <c r="D64" s="44" t="s">
        <v>69</v>
      </c>
      <c r="E64" s="44" t="s">
        <v>65</v>
      </c>
      <c r="F64" s="44" t="s">
        <v>64</v>
      </c>
      <c r="G64" s="44" t="s">
        <v>66</v>
      </c>
      <c r="H64" s="44" t="s">
        <v>67</v>
      </c>
      <c r="I64" s="44" t="s">
        <v>68</v>
      </c>
    </row>
    <row r="65" spans="1:9" s="1" customFormat="1">
      <c r="A65" s="35" t="s">
        <v>25</v>
      </c>
      <c r="C65" s="47"/>
      <c r="D65" s="16"/>
      <c r="E65" s="21"/>
      <c r="F65" s="21"/>
      <c r="G65" s="21"/>
      <c r="H65" s="21"/>
      <c r="I65" s="16"/>
    </row>
    <row r="66" spans="1:9">
      <c r="A66" s="54" t="s">
        <v>4</v>
      </c>
      <c r="B66" s="33" t="s">
        <v>5</v>
      </c>
      <c r="C66" s="36" t="s">
        <v>24</v>
      </c>
      <c r="D66" s="8"/>
      <c r="E66" s="15">
        <v>0.05</v>
      </c>
      <c r="F66" s="17">
        <v>0.08</v>
      </c>
      <c r="G66" s="17">
        <v>0.12</v>
      </c>
      <c r="H66" s="17">
        <v>0.16</v>
      </c>
      <c r="I66" s="17">
        <v>0.19</v>
      </c>
    </row>
    <row r="67" spans="1:9" ht="18" customHeight="1">
      <c r="A67" s="48" t="s">
        <v>9</v>
      </c>
      <c r="B67" s="34" t="s">
        <v>10</v>
      </c>
      <c r="C67" s="21">
        <f>D3+D9+D13+D16+D23+D26+D30</f>
        <v>36400</v>
      </c>
      <c r="D67" s="5" t="s">
        <v>71</v>
      </c>
      <c r="E67" s="26">
        <f>(C67)-(C67*$E$66)</f>
        <v>34580</v>
      </c>
      <c r="F67" s="26">
        <v>0</v>
      </c>
      <c r="G67" s="26">
        <v>0</v>
      </c>
      <c r="H67" s="26">
        <v>0</v>
      </c>
      <c r="I67" s="26">
        <v>0</v>
      </c>
    </row>
    <row r="68" spans="1:9">
      <c r="A68" s="48" t="s">
        <v>26</v>
      </c>
      <c r="B68" s="9" t="s">
        <v>11</v>
      </c>
      <c r="C68" s="8"/>
      <c r="D68" s="5" t="s">
        <v>36</v>
      </c>
      <c r="E68" s="26"/>
      <c r="F68" s="26">
        <f>(C67)-(C67*$F$66)</f>
        <v>33488</v>
      </c>
      <c r="G68" s="26">
        <v>0</v>
      </c>
      <c r="H68" s="26">
        <v>0</v>
      </c>
      <c r="I68" s="26">
        <v>0</v>
      </c>
    </row>
    <row r="69" spans="1:9">
      <c r="A69" s="48" t="s">
        <v>14</v>
      </c>
      <c r="B69" s="9" t="s">
        <v>10</v>
      </c>
      <c r="C69" s="8"/>
      <c r="D69" s="5" t="s">
        <v>37</v>
      </c>
      <c r="E69" s="26">
        <v>0</v>
      </c>
      <c r="F69" s="26">
        <v>0</v>
      </c>
      <c r="G69" s="26">
        <f>(C67)-(C67*$G$66)</f>
        <v>32032</v>
      </c>
      <c r="H69" s="26">
        <v>0</v>
      </c>
      <c r="I69" s="26">
        <v>0</v>
      </c>
    </row>
    <row r="70" spans="1:9">
      <c r="A70" s="48" t="s">
        <v>27</v>
      </c>
      <c r="B70" s="9" t="s">
        <v>10</v>
      </c>
      <c r="C70" s="8"/>
      <c r="D70" s="5" t="s">
        <v>38</v>
      </c>
      <c r="E70" s="26">
        <v>0</v>
      </c>
      <c r="F70" s="26">
        <v>0</v>
      </c>
      <c r="G70" s="26">
        <v>0</v>
      </c>
      <c r="H70" s="26">
        <f>(C67)-(C67*$H$66)</f>
        <v>30576</v>
      </c>
      <c r="I70" s="26">
        <v>0</v>
      </c>
    </row>
    <row r="71" spans="1:9">
      <c r="A71" s="48" t="s">
        <v>28</v>
      </c>
      <c r="B71" s="9" t="s">
        <v>11</v>
      </c>
      <c r="C71" s="8"/>
      <c r="D71" s="5" t="s">
        <v>39</v>
      </c>
      <c r="E71" s="26">
        <v>0</v>
      </c>
      <c r="F71" s="26">
        <v>0</v>
      </c>
      <c r="G71" s="26">
        <v>0</v>
      </c>
      <c r="H71" s="26">
        <v>0</v>
      </c>
      <c r="I71" s="26">
        <f>(C67)-(C67*$I$66)</f>
        <v>29484</v>
      </c>
    </row>
    <row r="72" spans="1:9">
      <c r="A72" s="48" t="s">
        <v>29</v>
      </c>
      <c r="B72" s="9" t="s">
        <v>10</v>
      </c>
      <c r="C72" s="25"/>
      <c r="D72" s="45" t="s">
        <v>40</v>
      </c>
      <c r="E72" s="27">
        <v>0</v>
      </c>
      <c r="F72" s="27">
        <v>0</v>
      </c>
      <c r="G72" s="27">
        <v>0</v>
      </c>
      <c r="H72" s="27">
        <v>0</v>
      </c>
      <c r="I72" s="27" t="e">
        <f>(C68)-(C68*#REF!)</f>
        <v>#REF!</v>
      </c>
    </row>
    <row r="73" spans="1:9">
      <c r="A73" s="35" t="s">
        <v>30</v>
      </c>
      <c r="C73" s="18"/>
      <c r="D73" s="20"/>
      <c r="E73" s="28"/>
      <c r="F73" s="28"/>
      <c r="G73" s="28"/>
      <c r="H73" s="28"/>
      <c r="I73" s="28"/>
    </row>
    <row r="74" spans="1:9" ht="18.95" customHeight="1">
      <c r="A74" s="48" t="s">
        <v>9</v>
      </c>
      <c r="B74" s="12" t="s">
        <v>10</v>
      </c>
      <c r="C74" s="25">
        <f>D9+D13+D23+D26+D30</f>
        <v>26400</v>
      </c>
      <c r="D74" s="5" t="s">
        <v>72</v>
      </c>
      <c r="E74" s="26">
        <f>(C74)-(C74*$E$66)</f>
        <v>25080</v>
      </c>
      <c r="F74" s="26">
        <v>0</v>
      </c>
      <c r="G74" s="26">
        <v>0</v>
      </c>
      <c r="H74" s="26">
        <v>0</v>
      </c>
      <c r="I74" s="26">
        <v>0</v>
      </c>
    </row>
    <row r="75" spans="1:9">
      <c r="A75" s="48" t="s">
        <v>26</v>
      </c>
      <c r="B75" s="5" t="s">
        <v>11</v>
      </c>
      <c r="C75" s="8"/>
      <c r="D75" s="5" t="s">
        <v>41</v>
      </c>
      <c r="E75" s="26">
        <v>0</v>
      </c>
      <c r="F75" s="26">
        <f>(C74)-(C74*$F$66)</f>
        <v>24288</v>
      </c>
      <c r="G75" s="26">
        <v>0</v>
      </c>
      <c r="H75" s="26">
        <v>0</v>
      </c>
      <c r="I75" s="26">
        <v>0</v>
      </c>
    </row>
    <row r="76" spans="1:9">
      <c r="A76" s="48" t="s">
        <v>27</v>
      </c>
      <c r="B76" s="5" t="s">
        <v>10</v>
      </c>
      <c r="C76" s="8"/>
      <c r="D76" s="5" t="s">
        <v>42</v>
      </c>
      <c r="E76" s="26">
        <v>0</v>
      </c>
      <c r="F76" s="26">
        <v>0</v>
      </c>
      <c r="G76" s="26">
        <f>(C74)-(C74*$G$66)</f>
        <v>23232</v>
      </c>
      <c r="H76" s="26">
        <v>0</v>
      </c>
      <c r="I76" s="26">
        <v>0</v>
      </c>
    </row>
    <row r="77" spans="1:9">
      <c r="A77" s="48" t="s">
        <v>28</v>
      </c>
      <c r="B77" s="5" t="s">
        <v>11</v>
      </c>
      <c r="C77" s="8"/>
      <c r="D77" s="5" t="s">
        <v>43</v>
      </c>
      <c r="E77" s="26">
        <v>0</v>
      </c>
      <c r="F77" s="26">
        <v>0</v>
      </c>
      <c r="G77" s="26">
        <v>0</v>
      </c>
      <c r="H77" s="26">
        <f>(C74)-(C74*$H$66)</f>
        <v>22176</v>
      </c>
      <c r="I77" s="26">
        <v>0</v>
      </c>
    </row>
    <row r="78" spans="1:9">
      <c r="A78" s="48" t="s">
        <v>29</v>
      </c>
      <c r="B78" s="5" t="s">
        <v>10</v>
      </c>
      <c r="C78" s="8"/>
      <c r="D78" s="9" t="s">
        <v>44</v>
      </c>
      <c r="E78" s="26">
        <v>0</v>
      </c>
      <c r="F78" s="26">
        <v>0</v>
      </c>
      <c r="G78" s="26">
        <v>0</v>
      </c>
      <c r="H78" s="26">
        <v>0</v>
      </c>
      <c r="I78" s="26">
        <f>(C74)-(C74*$I$66)</f>
        <v>21384</v>
      </c>
    </row>
    <row r="79" spans="1:9">
      <c r="C79" s="8"/>
      <c r="D79" s="5" t="s">
        <v>45</v>
      </c>
      <c r="E79" s="26">
        <v>0</v>
      </c>
      <c r="F79" s="26">
        <v>0</v>
      </c>
      <c r="G79" s="26">
        <v>0</v>
      </c>
      <c r="H79" s="26">
        <v>0</v>
      </c>
      <c r="I79" s="26" t="e">
        <f>(C75)-(C75*#REF!)</f>
        <v>#REF!</v>
      </c>
    </row>
    <row r="80" spans="1:9">
      <c r="A80" s="35" t="s">
        <v>31</v>
      </c>
      <c r="C80" s="20"/>
      <c r="D80" s="20"/>
      <c r="E80" s="28"/>
      <c r="F80" s="28"/>
      <c r="G80" s="28"/>
      <c r="H80" s="28"/>
      <c r="I80" s="28"/>
    </row>
    <row r="81" spans="1:9" s="1" customFormat="1" ht="18" customHeight="1">
      <c r="A81" s="48" t="s">
        <v>26</v>
      </c>
      <c r="B81" s="5" t="s">
        <v>11</v>
      </c>
      <c r="C81" s="25">
        <f>D13+D23+D26+D30</f>
        <v>21900</v>
      </c>
      <c r="D81" s="5" t="s">
        <v>73</v>
      </c>
      <c r="E81" s="26">
        <f>(C81)-(C81*$E$66)</f>
        <v>20805</v>
      </c>
      <c r="F81" s="26">
        <v>0</v>
      </c>
      <c r="G81" s="26">
        <v>0</v>
      </c>
      <c r="H81" s="26">
        <v>0</v>
      </c>
      <c r="I81" s="26">
        <v>0</v>
      </c>
    </row>
    <row r="82" spans="1:9" s="1" customFormat="1">
      <c r="A82" s="48" t="s">
        <v>27</v>
      </c>
      <c r="B82" s="5" t="s">
        <v>10</v>
      </c>
      <c r="C82" s="8"/>
      <c r="D82" s="5" t="s">
        <v>46</v>
      </c>
      <c r="E82" s="26">
        <v>0</v>
      </c>
      <c r="F82" s="26">
        <f>(C81)-(C81*$F$66)</f>
        <v>20148</v>
      </c>
      <c r="G82" s="26">
        <v>0</v>
      </c>
      <c r="H82" s="26">
        <v>0</v>
      </c>
      <c r="I82" s="26">
        <v>0</v>
      </c>
    </row>
    <row r="83" spans="1:9" s="1" customFormat="1">
      <c r="A83" s="48" t="s">
        <v>28</v>
      </c>
      <c r="B83" s="5" t="s">
        <v>11</v>
      </c>
      <c r="C83" s="8"/>
      <c r="D83" s="5" t="s">
        <v>47</v>
      </c>
      <c r="E83" s="26">
        <v>0</v>
      </c>
      <c r="F83" s="26">
        <v>0</v>
      </c>
      <c r="G83" s="26">
        <f>(C81)-(C81*$G$66)</f>
        <v>19272</v>
      </c>
      <c r="H83" s="26">
        <v>0</v>
      </c>
      <c r="I83" s="26">
        <v>0</v>
      </c>
    </row>
    <row r="84" spans="1:9" s="1" customFormat="1">
      <c r="A84" s="48" t="s">
        <v>29</v>
      </c>
      <c r="B84" s="22" t="s">
        <v>10</v>
      </c>
      <c r="C84" s="8"/>
      <c r="D84" s="5" t="s">
        <v>48</v>
      </c>
      <c r="E84" s="26">
        <v>0</v>
      </c>
      <c r="F84" s="26">
        <v>0</v>
      </c>
      <c r="G84" s="26">
        <v>0</v>
      </c>
      <c r="H84" s="26">
        <f>(C81)-(C81*$H$66)</f>
        <v>18396</v>
      </c>
      <c r="I84" s="26">
        <v>0</v>
      </c>
    </row>
    <row r="85" spans="1:9" s="1" customFormat="1">
      <c r="A85" s="23"/>
      <c r="B85" s="24"/>
      <c r="C85" s="8"/>
      <c r="D85" s="9" t="s">
        <v>49</v>
      </c>
      <c r="E85" s="26">
        <v>0</v>
      </c>
      <c r="F85" s="26">
        <v>0</v>
      </c>
      <c r="G85" s="26">
        <v>0</v>
      </c>
      <c r="H85" s="26">
        <v>0</v>
      </c>
      <c r="I85" s="26">
        <f>(C81)-(C81*$I$66)</f>
        <v>17739</v>
      </c>
    </row>
    <row r="86" spans="1:9" s="1" customFormat="1">
      <c r="A86" s="24"/>
      <c r="B86" s="24"/>
      <c r="C86" s="8"/>
      <c r="D86" s="5" t="s">
        <v>50</v>
      </c>
      <c r="E86" s="26">
        <v>0</v>
      </c>
      <c r="F86" s="26">
        <v>0</v>
      </c>
      <c r="G86" s="26">
        <v>0</v>
      </c>
      <c r="H86" s="26">
        <v>0</v>
      </c>
      <c r="I86" s="26" t="e">
        <f>(C82)-(C82*#REF!)</f>
        <v>#REF!</v>
      </c>
    </row>
    <row r="87" spans="1:9" s="1" customFormat="1">
      <c r="A87" s="35" t="s">
        <v>32</v>
      </c>
      <c r="C87" s="29"/>
      <c r="D87" s="29"/>
      <c r="E87" s="30"/>
      <c r="F87" s="30"/>
      <c r="G87" s="30"/>
      <c r="H87" s="30"/>
      <c r="I87" s="30"/>
    </row>
    <row r="88" spans="1:9">
      <c r="A88" s="48" t="s">
        <v>26</v>
      </c>
      <c r="B88" s="5" t="s">
        <v>11</v>
      </c>
      <c r="C88" s="25">
        <f>D13+D23+D26</f>
        <v>17500</v>
      </c>
      <c r="D88" s="5" t="s">
        <v>74</v>
      </c>
      <c r="E88" s="26">
        <f>(C88)-(C88*$E$66)</f>
        <v>16625</v>
      </c>
      <c r="F88" s="26">
        <v>0</v>
      </c>
      <c r="G88" s="26">
        <v>0</v>
      </c>
      <c r="H88" s="26">
        <v>0</v>
      </c>
      <c r="I88" s="26">
        <v>0</v>
      </c>
    </row>
    <row r="89" spans="1:9">
      <c r="A89" s="48" t="s">
        <v>27</v>
      </c>
      <c r="B89" s="5" t="s">
        <v>10</v>
      </c>
      <c r="C89" s="8"/>
      <c r="D89" s="5" t="s">
        <v>51</v>
      </c>
      <c r="E89" s="26">
        <v>0</v>
      </c>
      <c r="F89" s="26">
        <f>(C88)-(C88*$F$66)</f>
        <v>16100</v>
      </c>
      <c r="G89" s="26">
        <v>0</v>
      </c>
      <c r="H89" s="26">
        <v>0</v>
      </c>
      <c r="I89" s="26">
        <v>0</v>
      </c>
    </row>
    <row r="90" spans="1:9">
      <c r="A90" s="48" t="s">
        <v>28</v>
      </c>
      <c r="B90" s="5" t="s">
        <v>11</v>
      </c>
      <c r="C90" s="8"/>
      <c r="D90" s="5" t="s">
        <v>52</v>
      </c>
      <c r="E90" s="26">
        <v>0</v>
      </c>
      <c r="F90" s="26">
        <v>0</v>
      </c>
      <c r="G90" s="26">
        <f>(C88)-(C88*$G$66)</f>
        <v>15400</v>
      </c>
      <c r="H90" s="26">
        <v>0</v>
      </c>
      <c r="I90" s="26">
        <v>0</v>
      </c>
    </row>
    <row r="91" spans="1:9">
      <c r="C91" s="8"/>
      <c r="D91" s="5" t="s">
        <v>53</v>
      </c>
      <c r="E91" s="26">
        <v>0</v>
      </c>
      <c r="F91" s="26">
        <v>0</v>
      </c>
      <c r="G91" s="26">
        <v>0</v>
      </c>
      <c r="H91" s="26">
        <f>(C88)-(C88*$H$66)</f>
        <v>14700</v>
      </c>
      <c r="I91" s="26">
        <v>0</v>
      </c>
    </row>
    <row r="92" spans="1:9">
      <c r="C92" s="8"/>
      <c r="D92" s="5" t="s">
        <v>54</v>
      </c>
      <c r="E92" s="26">
        <v>0</v>
      </c>
      <c r="F92" s="26">
        <v>0</v>
      </c>
      <c r="G92" s="26">
        <v>0</v>
      </c>
      <c r="H92" s="26">
        <v>0</v>
      </c>
      <c r="I92" s="26">
        <f>(C88)-(C88*$I$66)</f>
        <v>14175</v>
      </c>
    </row>
    <row r="93" spans="1:9">
      <c r="C93" s="8"/>
      <c r="D93" s="5" t="s">
        <v>55</v>
      </c>
      <c r="E93" s="26">
        <v>0</v>
      </c>
      <c r="F93" s="26">
        <v>0</v>
      </c>
      <c r="G93" s="26">
        <v>0</v>
      </c>
      <c r="H93" s="26">
        <v>0</v>
      </c>
      <c r="I93" s="26" t="e">
        <f>(C89)-(C89*#REF!)</f>
        <v>#REF!</v>
      </c>
    </row>
    <row r="94" spans="1:9">
      <c r="A94" s="35" t="s">
        <v>33</v>
      </c>
      <c r="C94" s="13"/>
      <c r="D94" s="13"/>
    </row>
    <row r="95" spans="1:9">
      <c r="A95" s="48" t="s">
        <v>26</v>
      </c>
      <c r="B95" s="5" t="s">
        <v>11</v>
      </c>
      <c r="C95" s="25">
        <f>D13+D26+D30</f>
        <v>17400</v>
      </c>
      <c r="D95" s="5" t="s">
        <v>74</v>
      </c>
      <c r="E95" s="26">
        <f>(C95)-(C95*$E$66)</f>
        <v>16530</v>
      </c>
      <c r="F95" s="26">
        <v>0</v>
      </c>
      <c r="G95" s="26">
        <v>0</v>
      </c>
      <c r="H95" s="26">
        <v>0</v>
      </c>
      <c r="I95" s="26">
        <v>0</v>
      </c>
    </row>
    <row r="96" spans="1:9">
      <c r="A96" s="48" t="s">
        <v>29</v>
      </c>
      <c r="B96" s="5" t="s">
        <v>10</v>
      </c>
      <c r="C96" s="8"/>
      <c r="D96" s="5" t="s">
        <v>51</v>
      </c>
      <c r="E96" s="26">
        <v>0</v>
      </c>
      <c r="F96" s="26">
        <f>(C95)-(C95*$F$66)</f>
        <v>16008</v>
      </c>
      <c r="G96" s="26">
        <v>0</v>
      </c>
      <c r="H96" s="26">
        <v>0</v>
      </c>
      <c r="I96" s="26">
        <v>0</v>
      </c>
    </row>
    <row r="97" spans="1:9">
      <c r="A97" s="48" t="s">
        <v>28</v>
      </c>
      <c r="B97" s="5" t="s">
        <v>11</v>
      </c>
      <c r="C97" s="8"/>
      <c r="D97" s="5" t="s">
        <v>56</v>
      </c>
      <c r="E97" s="26">
        <v>0</v>
      </c>
      <c r="F97" s="26">
        <v>0</v>
      </c>
      <c r="G97" s="26">
        <f>(C95)-(C95*$G$66)</f>
        <v>15312</v>
      </c>
      <c r="H97" s="26">
        <v>0</v>
      </c>
      <c r="I97" s="26">
        <v>0</v>
      </c>
    </row>
    <row r="98" spans="1:9" s="13" customFormat="1">
      <c r="A98" s="2"/>
      <c r="B98" s="2"/>
      <c r="C98" s="8"/>
      <c r="D98" s="5" t="s">
        <v>57</v>
      </c>
      <c r="E98" s="26">
        <v>0</v>
      </c>
      <c r="F98" s="26">
        <v>0</v>
      </c>
      <c r="G98" s="26">
        <v>0</v>
      </c>
      <c r="H98" s="26">
        <f>(C95)-(C95*$H$66)</f>
        <v>14616</v>
      </c>
      <c r="I98" s="26">
        <v>0</v>
      </c>
    </row>
    <row r="99" spans="1:9" s="13" customFormat="1">
      <c r="A99" s="2"/>
      <c r="B99" s="2"/>
      <c r="C99" s="8"/>
      <c r="D99" s="5" t="s">
        <v>58</v>
      </c>
      <c r="E99" s="26">
        <v>0</v>
      </c>
      <c r="F99" s="26">
        <v>0</v>
      </c>
      <c r="G99" s="26">
        <v>0</v>
      </c>
      <c r="H99" s="26">
        <v>0</v>
      </c>
      <c r="I99" s="26">
        <f>(C95)-(C95*$I$66)</f>
        <v>14094</v>
      </c>
    </row>
    <row r="100" spans="1:9" s="13" customFormat="1">
      <c r="A100" s="2"/>
      <c r="B100" s="2"/>
      <c r="C100" s="8"/>
      <c r="D100" s="5" t="s">
        <v>59</v>
      </c>
      <c r="E100" s="26">
        <v>0</v>
      </c>
      <c r="F100" s="26">
        <v>0</v>
      </c>
      <c r="G100" s="26">
        <v>0</v>
      </c>
      <c r="H100" s="26">
        <v>0</v>
      </c>
      <c r="I100" s="26" t="e">
        <f>(C96)-(C96*#REF!)</f>
        <v>#REF!</v>
      </c>
    </row>
    <row r="101" spans="1:9" s="13" customFormat="1">
      <c r="A101" s="2"/>
      <c r="B101" s="2"/>
    </row>
    <row r="102" spans="1:9" s="13" customFormat="1">
      <c r="A102" s="2"/>
      <c r="B102" s="2"/>
      <c r="C102" s="2"/>
      <c r="D102" s="16"/>
    </row>
    <row r="103" spans="1:9" s="1" customFormat="1">
      <c r="D103" s="16"/>
      <c r="E103" s="16"/>
      <c r="F103" s="16"/>
      <c r="G103" s="16"/>
      <c r="H103" s="16"/>
      <c r="I103" s="16"/>
    </row>
    <row r="104" spans="1:9" s="1" customFormat="1">
      <c r="D104" s="16"/>
      <c r="E104" s="16"/>
      <c r="F104" s="16"/>
      <c r="G104" s="16"/>
      <c r="H104" s="16"/>
      <c r="I104" s="16"/>
    </row>
    <row r="105" spans="1:9" s="1" customFormat="1">
      <c r="D105" s="16"/>
      <c r="E105" s="16"/>
      <c r="F105" s="16"/>
      <c r="G105" s="16"/>
      <c r="H105" s="16"/>
      <c r="I105" s="16"/>
    </row>
    <row r="106" spans="1:9" s="1" customFormat="1">
      <c r="D106" s="16"/>
      <c r="E106" s="16"/>
      <c r="F106" s="16"/>
      <c r="G106" s="16"/>
      <c r="H106" s="16"/>
      <c r="I106" s="16"/>
    </row>
    <row r="107" spans="1:9" s="1" customFormat="1">
      <c r="D107" s="16"/>
      <c r="E107" s="16"/>
      <c r="F107" s="16"/>
      <c r="G107" s="16"/>
      <c r="H107" s="16"/>
      <c r="I107" s="16"/>
    </row>
    <row r="108" spans="1:9" s="1" customFormat="1">
      <c r="D108" s="16"/>
      <c r="E108" s="16"/>
      <c r="F108" s="16"/>
      <c r="G108" s="16"/>
      <c r="H108" s="16"/>
      <c r="I108" s="16"/>
    </row>
    <row r="109" spans="1:9" s="1" customFormat="1">
      <c r="D109" s="16"/>
      <c r="E109" s="16"/>
      <c r="F109" s="16"/>
      <c r="G109" s="16"/>
      <c r="H109" s="16"/>
      <c r="I109" s="16"/>
    </row>
    <row r="110" spans="1:9" s="1" customFormat="1">
      <c r="D110" s="16"/>
      <c r="E110" s="16"/>
      <c r="F110" s="16"/>
      <c r="G110" s="16"/>
      <c r="H110" s="16"/>
      <c r="I110" s="16"/>
    </row>
    <row r="111" spans="1:9" s="1" customFormat="1">
      <c r="D111" s="16"/>
      <c r="E111" s="16"/>
      <c r="F111" s="16"/>
      <c r="G111" s="16"/>
      <c r="H111" s="16"/>
      <c r="I111" s="16"/>
    </row>
    <row r="112" spans="1:9" s="1" customFormat="1">
      <c r="D112" s="16"/>
      <c r="E112" s="16"/>
      <c r="F112" s="16"/>
      <c r="G112" s="16"/>
      <c r="H112" s="16"/>
      <c r="I112" s="16"/>
    </row>
    <row r="113" spans="4:9" s="1" customFormat="1">
      <c r="D113" s="16"/>
      <c r="E113" s="16"/>
      <c r="F113" s="16"/>
      <c r="G113" s="16"/>
      <c r="H113" s="16"/>
      <c r="I113" s="16"/>
    </row>
    <row r="114" spans="4:9" s="1" customFormat="1">
      <c r="D114" s="16"/>
      <c r="E114" s="16"/>
      <c r="F114" s="16"/>
      <c r="G114" s="16"/>
      <c r="H114" s="16"/>
      <c r="I114" s="16"/>
    </row>
    <row r="115" spans="4:9" s="1" customFormat="1">
      <c r="D115" s="16"/>
      <c r="E115" s="16"/>
      <c r="F115" s="16"/>
      <c r="G115" s="16"/>
      <c r="H115" s="16"/>
      <c r="I115" s="16"/>
    </row>
    <row r="116" spans="4:9" s="1" customFormat="1">
      <c r="D116" s="16"/>
      <c r="E116" s="16"/>
      <c r="F116" s="16"/>
      <c r="G116" s="16"/>
      <c r="H116" s="16"/>
      <c r="I116" s="16"/>
    </row>
    <row r="117" spans="4:9" s="1" customFormat="1">
      <c r="D117" s="16"/>
      <c r="E117" s="16"/>
      <c r="F117" s="16"/>
      <c r="G117" s="16"/>
      <c r="H117" s="16"/>
      <c r="I117" s="16"/>
    </row>
    <row r="118" spans="4:9" s="1" customFormat="1">
      <c r="D118" s="16"/>
      <c r="E118" s="16"/>
      <c r="F118" s="16"/>
      <c r="G118" s="16"/>
      <c r="H118" s="16"/>
      <c r="I118" s="16"/>
    </row>
    <row r="119" spans="4:9" s="1" customFormat="1">
      <c r="D119" s="16"/>
      <c r="E119" s="16"/>
      <c r="F119" s="16"/>
      <c r="G119" s="16"/>
      <c r="H119" s="16"/>
      <c r="I119" s="16"/>
    </row>
    <row r="120" spans="4:9" s="1" customFormat="1">
      <c r="D120" s="16"/>
      <c r="E120" s="16"/>
      <c r="F120" s="16"/>
      <c r="G120" s="16"/>
      <c r="H120" s="16"/>
      <c r="I120" s="16"/>
    </row>
    <row r="121" spans="4:9" s="1" customFormat="1">
      <c r="D121" s="16"/>
      <c r="E121" s="16"/>
      <c r="F121" s="16"/>
      <c r="G121" s="16"/>
      <c r="H121" s="16"/>
      <c r="I121" s="16"/>
    </row>
    <row r="122" spans="4:9" s="1" customFormat="1">
      <c r="D122" s="16"/>
      <c r="E122" s="16"/>
      <c r="F122" s="16"/>
      <c r="G122" s="16"/>
      <c r="H122" s="16"/>
      <c r="I122" s="16"/>
    </row>
    <row r="123" spans="4:9" s="1" customFormat="1">
      <c r="D123" s="16"/>
      <c r="E123" s="16"/>
      <c r="F123" s="16"/>
      <c r="G123" s="16"/>
      <c r="H123" s="16"/>
      <c r="I123" s="16"/>
    </row>
  </sheetData>
  <autoFilter ref="C1:I79"/>
  <mergeCells count="1">
    <mergeCell ref="B64:C6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DISTRIBUIDORES AGOSTO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david vera arboleda</dc:creator>
  <cp:lastModifiedBy>User</cp:lastModifiedBy>
  <dcterms:created xsi:type="dcterms:W3CDTF">2026-01-30T14:08:00Z</dcterms:created>
  <dcterms:modified xsi:type="dcterms:W3CDTF">2026-08-13T15:08:23Z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84E6E8C83BD946229A6D708359D6B03A_12</vt:lpwstr>
  </property>
  <property fmtid="{D5CDD505-2E9C-101B-9397-08002B2CF9AE}" pid="3" name="KSOProductBuildVer">
    <vt:lpwstr>2058-12.2.0.23196</vt:lpwstr>
  </property>
</Properties>
</file>